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03_団体回答\41 太子町●\"/>
    </mc:Choice>
  </mc:AlternateContent>
  <bookViews>
    <workbookView xWindow="0" yWindow="0" windowWidth="19200" windowHeight="9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<sst xmlns="http://schemas.openxmlformats.org/spreadsheetml/2006/main" count="1126" uniqueCount="592">
  <si>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</si>
  <si>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</si>
  <si>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</si>
  <si>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</si>
  <si>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</si>
  <si>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</si>
  <si>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</si>
  <si>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</si>
  <si>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</si>
  <si>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</si>
  <si>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</si>
  <si>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</si>
  <si>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</si>
  <si>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</si>
  <si>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</si>
  <si>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</si>
  <si>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</si>
  <si>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</si>
  <si>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</si>
  <si>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</si>
  <si>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</si>
  <si>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</si>
  <si>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</si>
  <si>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</si>
  <si>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</si>
  <si>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</si>
  <si>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</si>
  <si>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</si>
  <si>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</si>
  <si>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</si>
  <si>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</si>
  <si>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</si>
  <si>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</si>
  <si>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</si>
  <si>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</si>
  <si>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</si>
  <si>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</si>
  <si>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</si>
  <si>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</si>
  <si>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</si>
  <si>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</si>
  <si>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</si>
  <si>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</si>
  <si>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</si>
  <si>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</si>
  <si>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</si>
  <si>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</si>
  <si>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</si>
  <si>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</si>
  <si>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</si>
  <si>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</si>
  <si>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</si>
  <si>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</si>
  <si>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</si>
  <si>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</si>
  <si>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</si>
  <si>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</si>
  <si>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</si>
  <si>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</si>
  <si>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</si>
  <si>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</si>
  <si>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</si>
  <si>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</si>
  <si>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</si>
  <si>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</si>
  <si>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</si>
  <si>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</si>
  <si>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</si>
  <si>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</si>
  <si>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</si>
  <si>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</si>
  <si>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</si>
  <si>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</si>
  <si>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</si>
  <si>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</si>
  <si>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</si>
  <si>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</si>
  <si>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</si>
  <si>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</si>
  <si>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</si>
  <si>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</si>
  <si>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</si>
  <si>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</si>
  <si>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</si>
  <si>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</si>
  <si>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</si>
  <si>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</si>
  <si>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</si>
  <si>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</si>
  <si>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</si>
  <si>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</si>
  <si>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</si>
  <si>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</si>
  <si>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</si>
  <si>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</si>
  <si>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</si>
  <si>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</si>
  <si>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</si>
  <si>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</si>
  <si>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</si>
  <si>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</si>
  <si>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</si>
  <si>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</si>
  <si>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</si>
  <si>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</si>
  <si>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</si>
  <si>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</si>
  <si>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</si>
  <si>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</si>
  <si>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</si>
  <si>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</si>
  <si>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</si>
  <si>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</si>
  <si>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</si>
  <si>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</si>
  <si>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</si>
  <si>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</si>
  <si>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</si>
  <si>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</si>
  <si>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</si>
  <si>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</si>
  <si>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</si>
  <si>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</si>
  <si>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</si>
  <si>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</si>
  <si>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</si>
  <si>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</si>
  <si>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</si>
  <si>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</si>
  <si>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</si>
  <si>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</si>
  <si>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</si>
  <si>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</si>
  <si>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</si>
  <si>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</si>
  <si>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</si>
  <si>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</si>
  <si>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</si>
  <si>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</si>
  <si>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</si>
  <si>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</si>
  <si>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</si>
  <si>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</si>
  <si>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</si>
  <si>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</si>
  <si>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</si>
  <si>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</si>
  <si>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</si>
  <si>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</si>
  <si>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</si>
  <si>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</si>
  <si>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</si>
  <si>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</si>
  <si>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</si>
  <si>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</si>
  <si>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</si>
  <si>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</si>
  <si>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</si>
  <si>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</si>
  <si>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</si>
  <si>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</si>
  <si>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</si>
  <si>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</si>
  <si>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</si>
  <si>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</si>
  <si>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</si>
  <si>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</si>
  <si>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</si>
  <si>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</si>
  <si>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</si>
  <si>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</si>
  <si>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</si>
  <si>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</si>
  <si>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</si>
  <si>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</si>
  <si>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</si>
  <si>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</si>
  <si>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</si>
  <si>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</si>
  <si>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</si>
  <si>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</si>
  <si>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</si>
  <si>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</si>
  <si>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</si>
  <si>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</si>
  <si>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</si>
  <si>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</si>
  <si>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</si>
  <si>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</si>
  <si>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</si>
  <si>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</si>
  <si>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</si>
  <si>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</si>
  <si>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</si>
  <si>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</si>
  <si>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</si>
  <si>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</si>
  <si>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</si>
  <si>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</si>
  <si>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</si>
  <si>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</si>
  <si>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</si>
  <si>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</si>
  <si>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</si>
  <si>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</si>
  <si>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</si>
  <si>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</si>
  <si>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</si>
  <si>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</si>
  <si>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</si>
  <si>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</si>
  <si>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</si>
  <si>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</si>
  <si>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</si>
  <si>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</si>
  <si>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</si>
  <si>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</si>
  <si>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</si>
  <si>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</si>
  <si>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</si>
  <si>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</si>
  <si>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</si>
  <si>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</si>
  <si>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</si>
  <si>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</si>
  <si>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</si>
  <si>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</si>
  <si>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</si>
  <si>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</si>
  <si>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</si>
  <si>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</si>
  <si>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</si>
  <si>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</si>
  <si>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</si>
  <si>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</si>
  <si>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</si>
  <si>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</si>
  <si>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</si>
  <si>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</si>
  <si>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</si>
  <si>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</si>
  <si>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</si>
  <si>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</si>
  <si>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</si>
  <si>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</si>
  <si>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</si>
  <si>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</si>
  <si>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</si>
  <si>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</si>
  <si>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</si>
  <si>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</si>
  <si>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</si>
  <si>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</si>
  <si>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</si>
  <si>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</si>
  <si>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</si>
  <si>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</si>
  <si>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</si>
  <si>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</si>
  <si>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</si>
  <si>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</si>
  <si>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</si>
  <si>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</si>
  <si>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</si>
  <si>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</si>
  <si>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</si>
  <si>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</si>
  <si>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</si>
  <si>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</si>
  <si>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</si>
  <si>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</si>
  <si>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</si>
  <si>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</si>
  <si>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</si>
  <si>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</si>
  <si>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</si>
  <si>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</si>
  <si>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</si>
  <si>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</si>
  <si>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</si>
  <si>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</si>
  <si>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</si>
  <si>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</si>
  <si>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</si>
  <si>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</si>
  <si>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</si>
  <si>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</si>
  <si>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</si>
  <si>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</si>
  <si>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</si>
  <si>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</si>
  <si>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</si>
  <si>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</si>
  <si>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</si>
  <si>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</si>
  <si>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</si>
  <si>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</si>
  <si>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</si>
  <si>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</si>
  <si>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</si>
  <si>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</si>
  <si>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</si>
  <si>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</si>
  <si>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</si>
  <si>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</si>
  <si>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</si>
  <si>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</si>
  <si>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</si>
  <si>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</si>
  <si>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</si>
  <si>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</si>
  <si>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</si>
  <si>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</si>
  <si>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</si>
  <si>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</si>
  <si>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</si>
  <si>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</si>
  <si>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</si>
  <si>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</si>
  <si>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</si>
  <si>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</si>
  <si>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</si>
  <si>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</si>
  <si>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</si>
  <si>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</si>
  <si>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</si>
  <si>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</si>
  <si>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</si>
  <si>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</si>
  <si>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</si>
  <si>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</si>
  <si>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</si>
  <si>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</si>
  <si>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</si>
  <si>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</si>
  <si>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</si>
  <si>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</si>
  <si>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</si>
  <si>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</si>
  <si>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</si>
  <si>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</si>
  <si>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</si>
  <si>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</si>
  <si>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</si>
  <si>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</si>
  <si>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</si>
  <si>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</si>
  <si>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</si>
  <si>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</si>
  <si>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</si>
  <si>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</si>
  <si>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</si>
  <si>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</si>
  <si>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</si>
  <si>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</si>
  <si>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</si>
  <si>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</si>
  <si>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</si>
  <si>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</si>
  <si>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</si>
  <si>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</si>
  <si>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</si>
  <si>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</si>
  <si>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</si>
  <si>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</si>
  <si>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</si>
  <si>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</si>
  <si>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</si>
  <si>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</si>
  <si>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</si>
  <si>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</si>
  <si>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</si>
  <si>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</si>
  <si>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</si>
  <si>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</si>
  <si>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</si>
  <si>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</si>
  <si>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</si>
  <si>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</si>
  <si>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</si>
  <si>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</si>
  <si>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</si>
  <si>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</si>
  <si>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</si>
  <si>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</si>
  <si>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</si>
  <si>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</si>
  <si>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</si>
  <si>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</si>
  <si>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</si>
  <si>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</si>
  <si>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</si>
  <si>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</si>
  <si>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</si>
  <si>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</si>
  <si>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</si>
  <si>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</si>
  <si>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</si>
  <si>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</si>
  <si>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</si>
  <si>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</si>
  <si>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</si>
  <si>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</si>
  <si>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</si>
  <si>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</si>
  <si>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</si>
  <si>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</si>
  <si>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</si>
  <si>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</si>
  <si>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</si>
  <si>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</si>
  <si>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</si>
  <si>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</si>
  <si>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</si>
  <si>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</si>
  <si>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</si>
  <si>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</si>
  <si>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</si>
  <si>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</si>
  <si>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</si>
  <si>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</si>
  <si>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</si>
  <si>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</si>
  <si>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</si>
  <si>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</si>
  <si>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</si>
  <si>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</si>
  <si>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</si>
  <si>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</si>
  <si>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</si>
  <si>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</si>
  <si>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</si>
  <si>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</si>
  <si>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</si>
  <si>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</si>
  <si>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</si>
  <si>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</si>
  <si>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</si>
  <si>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</si>
  <si>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</si>
  <si>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</si>
  <si>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</si>
  <si>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</si>
  <si>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</si>
  <si>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</si>
  <si>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</si>
  <si>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</si>
  <si>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</si>
  <si>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</si>
  <si>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</si>
  <si>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</si>
  <si>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</si>
  <si>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</si>
  <si>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</si>
  <si>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</si>
  <si>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</si>
  <si>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</si>
  <si>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</si>
  <si>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</si>
  <si>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</si>
  <si>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</si>
  <si>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</si>
  <si>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</si>
  <si>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</si>
  <si>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</si>
  <si>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</si>
  <si>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</si>
  <si>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</si>
  <si>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</si>
  <si>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</si>
  <si>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</si>
  <si>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</si>
  <si>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</si>
  <si>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</si>
  <si>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</si>
  <si>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</si>
  <si>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</si>
  <si>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</si>
  <si>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</si>
  <si>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</si>
  <si>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</si>
  <si>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</si>
  <si>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</si>
  <si>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</si>
  <si>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</si>
  <si>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</si>
  <si>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</si>
  <si>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</si>
  <si>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</si>
  <si>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</si>
  <si>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</si>
  <si>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</si>
  <si>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</si>
  <si>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</si>
  <si>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</si>
  <si>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</si>
  <si>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</si>
  <si>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</si>
  <si>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</si>
  <si>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</si>
  <si>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</si>
  <si>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</si>
  <si>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</si>
  <si>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</si>
  <si>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</si>
  <si>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</si>
  <si>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</si>
  <si>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</si>
  <si>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</si>
  <si>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</si>
  <si>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</si>
  <si>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</si>
  <si>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</si>
  <si>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</si>
  <si>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</si>
  <si>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</si>
  <si>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</si>
  <si>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</si>
  <si>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</si>
  <si>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</si>
  <si>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</si>
  <si>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</si>
  <si>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</si>
  <si>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</si>
  <si>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</si>
  <si>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</si>
  <si>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</si>
  <si>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</si>
  <si>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</si>
  <si>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</si>
  <si>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</si>
  <si>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</si>
  <si>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</si>
  <si>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</si>
  <si>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</si>
  <si>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</si>
  <si>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</si>
  <si>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</si>
  <si>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</si>
  <si>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</si>
  <si>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</si>
  <si>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</si>
  <si>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</si>
  <si>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</si>
  <si>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</si>
  <si>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</si>
  <si>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</si>
  <si>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</si>
  <si>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</si>
  <si>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</si>
  <si>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</si>
  <si>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</si>
  <si>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</si>
  <si>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</si>
  <si>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</si>
  <si>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</si>
  <si>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</si>
  <si>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</si>
  <si>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</si>
  <si>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</si>
  <si>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</si>
  <si>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</si>
  <si>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2.18</t>
  </si>
  <si>
    <t>▲ 0.21</t>
  </si>
  <si>
    <t>▲ 7.08</t>
  </si>
  <si>
    <t>▲ 2.99</t>
  </si>
  <si>
    <t>一般会計</t>
  </si>
  <si>
    <t>介護保険特別会計</t>
  </si>
  <si>
    <t>国民健康保険特別会計</t>
  </si>
  <si>
    <t>後期高齢者医療特別会計</t>
  </si>
  <si>
    <t>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</si>
  <si>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</si>
  <si>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</si>
  <si>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</si>
  <si>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</si>
  <si>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</si>
  <si>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</si>
  <si>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</si>
  <si>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</si>
  <si>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</si>
  <si>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退職手当基金</t>
    <rPh sb="0" eb="2">
      <t>タイショク</t>
    </rPh>
    <rPh sb="2" eb="4">
      <t>テアテ</t>
    </rPh>
    <rPh sb="4" eb="6">
      <t>キキン</t>
    </rPh>
    <phoneticPr fontId="5"/>
  </si>
  <si>
    <t>ふるさと太子応援基金</t>
    <rPh sb="4" eb="6">
      <t>タイシ</t>
    </rPh>
    <rPh sb="6" eb="8">
      <t>オウエン</t>
    </rPh>
    <rPh sb="8" eb="10">
      <t>キキン</t>
    </rPh>
    <phoneticPr fontId="5"/>
  </si>
  <si>
    <t>たいし・ふれ愛福祉基金</t>
    <rPh sb="6" eb="7">
      <t>アイ</t>
    </rPh>
    <rPh sb="7" eb="9">
      <t>フクシ</t>
    </rPh>
    <rPh sb="9" eb="11">
      <t>キキン</t>
    </rPh>
    <phoneticPr fontId="5"/>
  </si>
  <si>
    <t>太子まちづくり「夢」基金</t>
    <rPh sb="0" eb="2">
      <t>タイシ</t>
    </rPh>
    <rPh sb="8" eb="9">
      <t>ユメ</t>
    </rPh>
    <rPh sb="10" eb="12">
      <t>キキン</t>
    </rPh>
    <phoneticPr fontId="5"/>
  </si>
  <si>
    <t>南河内環境事業組合</t>
    <rPh sb="0" eb="3">
      <t>ミナミカワチ</t>
    </rPh>
    <rPh sb="3" eb="5">
      <t>カンキョウ</t>
    </rPh>
    <rPh sb="5" eb="7">
      <t>ジギョウ</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</si>
  <si>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</si>
  <si>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</si>
  <si>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　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</si>
  <si>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大阪広域水道企業団（工業用水事業会計）</t>
    <rPh sb="10" eb="12">
      <t>コウギョウ</t>
    </rPh>
    <rPh sb="12" eb="13">
      <t>ヨウ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</si>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</sst>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BB61-481C-8A41-A741EA01E9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24226</c:v>
                </c:pt>
                <c:pt idx="1">
                  <c:v>26854</c:v>
                </c:pt>
                <c:pt idx="2">
                  <c:v>7582</c:v>
                </c:pt>
                <c:pt idx="3">
                  <c:v>32440</c:v>
                </c:pt>
                <c:pt idx="4">
                  <c:v>51302</c:v>
                </c:pt>
              </c:numCache>
            </c:numRef>
          </c:val>
          <c:smooth val="0"/>
          <c:extLst>
            <c:ext xmlns:c16="http://schemas.microsoft.com/office/drawing/2014/chart" uri="{C3380CC4-5D6E-409C-BE32-E72D297353CC}">
              <c16:uniqueId val="{00000001-BB61-481C-8A41-A741EA01E9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3.03</c:v>
                </c:pt>
                <c:pt idx="1">
                  <c:v>2.5499999999999998</c:v>
                </c:pt>
                <c:pt idx="2">
                  <c:v>0.93</c:v>
                </c:pt>
                <c:pt idx="3">
                  <c:v>0.87</c:v>
                </c:pt>
                <c:pt idx="4">
                  <c:v>1.65</c:v>
                </c:pt>
              </c:numCache>
            </c:numRef>
          </c:val>
          <c:extLst>
            <c:ext xmlns:c16="http://schemas.microsoft.com/office/drawing/2014/chart" uri="{C3380CC4-5D6E-409C-BE32-E72D297353CC}">
              <c16:uniqueId val="{00000000-F124-4A6E-8D5E-4D1491E7D4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51.27</c:v>
                </c:pt>
                <c:pt idx="1">
                  <c:v>52.66</c:v>
                </c:pt>
                <c:pt idx="2">
                  <c:v>53.69</c:v>
                </c:pt>
                <c:pt idx="3">
                  <c:v>46.64</c:v>
                </c:pt>
                <c:pt idx="4">
                  <c:v>41.49</c:v>
                </c:pt>
              </c:numCache>
            </c:numRef>
          </c:val>
          <c:extLst>
            <c:ext xmlns:c16="http://schemas.microsoft.com/office/drawing/2014/chart" uri="{C3380CC4-5D6E-409C-BE32-E72D297353CC}">
              <c16:uniqueId val="{00000001-F124-4A6E-8D5E-4D1491E7D4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-2.1800000000000002</c:v>
                </c:pt>
                <c:pt idx="1">
                  <c:v>1.0900000000000001</c:v>
                </c:pt>
                <c:pt idx="2">
                  <c:v>-0.21</c:v>
                </c:pt>
                <c:pt idx="3">
                  <c:v>-7.08</c:v>
                </c:pt>
                <c:pt idx="4">
                  <c:v>-2.99</c:v>
                </c:pt>
              </c:numCache>
            </c:numRef>
          </c:val>
          <c:smooth val="0"/>
          <c:extLst>
            <c:ext xmlns:c16="http://schemas.microsoft.com/office/drawing/2014/chart" uri="{C3380CC4-5D6E-409C-BE32-E72D297353CC}">
              <c16:uniqueId val="{00000002-F124-4A6E-8D5E-4D1491E7D4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26.54</c:v>
                </c:pt>
                <c:pt idx="2">
                  <c:v>#N/A</c:v>
                </c:pt>
                <c:pt idx="3">
                  <c:v>0</c:v>
                </c:pt>
                <c:pt idx="4">
                  <c:v>#N/A</c:v>
                </c:pt>
                <c:pt idx="5">
                  <c:v>0</c:v>
                </c:pt>
                <c:pt idx="6">
                  <c:v>#N/A</c:v>
                </c:pt>
                <c:pt idx="7">
                  <c:v>0.84</c:v>
                </c:pt>
                <c:pt idx="8">
                  <c:v>0</c:v>
                </c:pt>
                <c:pt idx="9">
                  <c:v>0</c:v>
                </c:pt>
              </c:numCache>
            </c:numRef>
          </c:val>
          <c:extLst>
            <c:ext xmlns:c16="http://schemas.microsoft.com/office/drawing/2014/chart" uri="{C3380CC4-5D6E-409C-BE32-E72D297353CC}">
              <c16:uniqueId val="{00000000-1D57-4304-B796-3760EBE06A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57-4304-B796-3760EBE06A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57-4304-B796-3760EBE06A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D57-4304-B796-3760EBE06A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D57-4304-B796-3760EBE06A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5-1D57-4304-B796-3760EBE06A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0.15</c:v>
                </c:pt>
                <c:pt idx="2">
                  <c:v>#N/A</c:v>
                </c:pt>
                <c:pt idx="3">
                  <c:v>0.18</c:v>
                </c:pt>
                <c:pt idx="4">
                  <c:v>#N/A</c:v>
                </c:pt>
                <c:pt idx="5">
                  <c:v>0.18</c:v>
                </c:pt>
                <c:pt idx="6">
                  <c:v>#N/A</c:v>
                </c:pt>
                <c:pt idx="7">
                  <c:v>0.19</c:v>
                </c:pt>
                <c:pt idx="8">
                  <c:v>#N/A</c:v>
                </c:pt>
                <c:pt idx="9">
                  <c:v>0.21</c:v>
                </c:pt>
              </c:numCache>
            </c:numRef>
          </c:val>
          <c:extLst>
            <c:ext xmlns:c16="http://schemas.microsoft.com/office/drawing/2014/chart" uri="{C3380CC4-5D6E-409C-BE32-E72D297353CC}">
              <c16:uniqueId val="{00000006-1D57-4304-B796-3760EBE06A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1.22</c:v>
                </c:pt>
                <c:pt idx="4">
                  <c:v>#N/A</c:v>
                </c:pt>
                <c:pt idx="5">
                  <c:v>0.79</c:v>
                </c:pt>
                <c:pt idx="6">
                  <c:v>#N/A</c:v>
                </c:pt>
                <c:pt idx="7">
                  <c:v>0.4</c:v>
                </c:pt>
                <c:pt idx="8">
                  <c:v>#N/A</c:v>
                </c:pt>
                <c:pt idx="9">
                  <c:v>0.42</c:v>
                </c:pt>
              </c:numCache>
            </c:numRef>
          </c:val>
          <c:extLst>
            <c:ext xmlns:c16="http://schemas.microsoft.com/office/drawing/2014/chart" uri="{C3380CC4-5D6E-409C-BE32-E72D297353CC}">
              <c16:uniqueId val="{00000007-1D57-4304-B796-3760EBE06A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1.0900000000000001</c:v>
                </c:pt>
                <c:pt idx="2">
                  <c:v>#N/A</c:v>
                </c:pt>
                <c:pt idx="3">
                  <c:v>1.32</c:v>
                </c:pt>
                <c:pt idx="4">
                  <c:v>#N/A</c:v>
                </c:pt>
                <c:pt idx="5">
                  <c:v>0.54</c:v>
                </c:pt>
                <c:pt idx="6">
                  <c:v>#N/A</c:v>
                </c:pt>
                <c:pt idx="7">
                  <c:v>0.44</c:v>
                </c:pt>
                <c:pt idx="8">
                  <c:v>#N/A</c:v>
                </c:pt>
                <c:pt idx="9">
                  <c:v>1.18</c:v>
                </c:pt>
              </c:numCache>
            </c:numRef>
          </c:val>
          <c:extLst>
            <c:ext xmlns:c16="http://schemas.microsoft.com/office/drawing/2014/chart" uri="{C3380CC4-5D6E-409C-BE32-E72D297353CC}">
              <c16:uniqueId val="{00000008-1D57-4304-B796-3760EBE06A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3.03</c:v>
                </c:pt>
                <c:pt idx="2">
                  <c:v>#N/A</c:v>
                </c:pt>
                <c:pt idx="3">
                  <c:v>2.54</c:v>
                </c:pt>
                <c:pt idx="4">
                  <c:v>#N/A</c:v>
                </c:pt>
                <c:pt idx="5">
                  <c:v>0.93</c:v>
                </c:pt>
                <c:pt idx="6">
                  <c:v>#N/A</c:v>
                </c:pt>
                <c:pt idx="7">
                  <c:v>0.87</c:v>
                </c:pt>
                <c:pt idx="8">
                  <c:v>#N/A</c:v>
                </c:pt>
                <c:pt idx="9">
                  <c:v>1.65</c:v>
                </c:pt>
              </c:numCache>
            </c:numRef>
          </c:val>
          <c:extLst>
            <c:ext xmlns:c16="http://schemas.microsoft.com/office/drawing/2014/chart" uri="{C3380CC4-5D6E-409C-BE32-E72D297353CC}">
              <c16:uniqueId val="{00000009-1D57-4304-B796-3760EBE06A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417</c:v>
                </c:pt>
                <c:pt idx="5">
                  <c:v>413</c:v>
                </c:pt>
                <c:pt idx="8">
                  <c:v>411</c:v>
                </c:pt>
                <c:pt idx="11">
                  <c:v>406</c:v>
                </c:pt>
                <c:pt idx="14">
                  <c:v>405</c:v>
                </c:pt>
              </c:numCache>
            </c:numRef>
          </c:val>
          <c:extLst>
            <c:ext xmlns:c16="http://schemas.microsoft.com/office/drawing/2014/chart" uri="{C3380CC4-5D6E-409C-BE32-E72D297353CC}">
              <c16:uniqueId val="{00000000-0B56-4B95-8A9F-749BFAF876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56-4B95-8A9F-749BFAF876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56-4B95-8A9F-749BFAF876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2</c:v>
                </c:pt>
                <c:pt idx="6">
                  <c:v>2</c:v>
                </c:pt>
                <c:pt idx="9">
                  <c:v>0</c:v>
                </c:pt>
                <c:pt idx="12">
                  <c:v>0</c:v>
                </c:pt>
              </c:numCache>
            </c:numRef>
          </c:val>
          <c:extLst>
            <c:ext xmlns:c16="http://schemas.microsoft.com/office/drawing/2014/chart" uri="{C3380CC4-5D6E-409C-BE32-E72D297353CC}">
              <c16:uniqueId val="{00000003-0B56-4B95-8A9F-749BFAF876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121</c:v>
                </c:pt>
                <c:pt idx="3">
                  <c:v>127</c:v>
                </c:pt>
                <c:pt idx="6">
                  <c:v>129</c:v>
                </c:pt>
                <c:pt idx="9">
                  <c:v>157</c:v>
                </c:pt>
                <c:pt idx="12">
                  <c:v>120</c:v>
                </c:pt>
              </c:numCache>
            </c:numRef>
          </c:val>
          <c:extLst>
            <c:ext xmlns:c16="http://schemas.microsoft.com/office/drawing/2014/chart" uri="{C3380CC4-5D6E-409C-BE32-E72D297353CC}">
              <c16:uniqueId val="{00000004-0B56-4B95-8A9F-749BFAF876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56-4B95-8A9F-749BFAF876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56-4B95-8A9F-749BFAF876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463</c:v>
                </c:pt>
                <c:pt idx="3">
                  <c:v>504</c:v>
                </c:pt>
                <c:pt idx="6">
                  <c:v>471</c:v>
                </c:pt>
                <c:pt idx="9">
                  <c:v>435</c:v>
                </c:pt>
                <c:pt idx="12">
                  <c:v>431</c:v>
                </c:pt>
              </c:numCache>
            </c:numRef>
          </c:val>
          <c:extLst>
            <c:ext xmlns:c16="http://schemas.microsoft.com/office/drawing/2014/chart" uri="{C3380CC4-5D6E-409C-BE32-E72D297353CC}">
              <c16:uniqueId val="{00000007-0B56-4B95-8A9F-749BFAF876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176</c:v>
                </c:pt>
                <c:pt idx="2">
                  <c:v>#N/A</c:v>
                </c:pt>
                <c:pt idx="3">
                  <c:v>#N/A</c:v>
                </c:pt>
                <c:pt idx="4">
                  <c:v>220</c:v>
                </c:pt>
                <c:pt idx="5">
                  <c:v>#N/A</c:v>
                </c:pt>
                <c:pt idx="6">
                  <c:v>#N/A</c:v>
                </c:pt>
                <c:pt idx="7">
                  <c:v>191</c:v>
                </c:pt>
                <c:pt idx="8">
                  <c:v>#N/A</c:v>
                </c:pt>
                <c:pt idx="9">
                  <c:v>#N/A</c:v>
                </c:pt>
                <c:pt idx="10">
                  <c:v>186</c:v>
                </c:pt>
                <c:pt idx="11">
                  <c:v>#N/A</c:v>
                </c:pt>
                <c:pt idx="12">
                  <c:v>#N/A</c:v>
                </c:pt>
                <c:pt idx="13">
                  <c:v>146</c:v>
                </c:pt>
                <c:pt idx="14">
                  <c:v>#N/A</c:v>
                </c:pt>
              </c:numCache>
            </c:numRef>
          </c:val>
          <c:smooth val="0"/>
          <c:extLst>
            <c:ext xmlns:c16="http://schemas.microsoft.com/office/drawing/2014/chart" uri="{C3380CC4-5D6E-409C-BE32-E72D297353CC}">
              <c16:uniqueId val="{00000008-0B56-4B95-8A9F-749BFAF876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4889</c:v>
                </c:pt>
                <c:pt idx="5">
                  <c:v>4773</c:v>
                </c:pt>
                <c:pt idx="8">
                  <c:v>4626</c:v>
                </c:pt>
                <c:pt idx="11">
                  <c:v>4491</c:v>
                </c:pt>
                <c:pt idx="14">
                  <c:v>4184</c:v>
                </c:pt>
              </c:numCache>
            </c:numRef>
          </c:val>
          <c:extLst>
            <c:ext xmlns:c16="http://schemas.microsoft.com/office/drawing/2014/chart" uri="{C3380CC4-5D6E-409C-BE32-E72D297353CC}">
              <c16:uniqueId val="{00000000-B08E-4EC5-9BE8-81105CCA7E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08E-4EC5-9BE8-81105CCA7E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3323</c:v>
                </c:pt>
                <c:pt idx="5">
                  <c:v>3423</c:v>
                </c:pt>
                <c:pt idx="8">
                  <c:v>3552</c:v>
                </c:pt>
                <c:pt idx="11">
                  <c:v>3202</c:v>
                </c:pt>
                <c:pt idx="14">
                  <c:v>2907</c:v>
                </c:pt>
              </c:numCache>
            </c:numRef>
          </c:val>
          <c:extLst>
            <c:ext xmlns:c16="http://schemas.microsoft.com/office/drawing/2014/chart" uri="{C3380CC4-5D6E-409C-BE32-E72D297353CC}">
              <c16:uniqueId val="{00000002-B08E-4EC5-9BE8-81105CCA7E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8E-4EC5-9BE8-81105CCA7E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8E-4EC5-9BE8-81105CCA7E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8E-4EC5-9BE8-81105CCA7E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1000</c:v>
                </c:pt>
                <c:pt idx="3">
                  <c:v>994</c:v>
                </c:pt>
                <c:pt idx="6">
                  <c:v>1020</c:v>
                </c:pt>
                <c:pt idx="9">
                  <c:v>912</c:v>
                </c:pt>
                <c:pt idx="12">
                  <c:v>849</c:v>
                </c:pt>
              </c:numCache>
            </c:numRef>
          </c:val>
          <c:extLst>
            <c:ext xmlns:c16="http://schemas.microsoft.com/office/drawing/2014/chart" uri="{C3380CC4-5D6E-409C-BE32-E72D297353CC}">
              <c16:uniqueId val="{00000006-B08E-4EC5-9BE8-81105CCA7E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3</c:v>
                </c:pt>
                <c:pt idx="6">
                  <c:v>1</c:v>
                </c:pt>
                <c:pt idx="9">
                  <c:v>3</c:v>
                </c:pt>
                <c:pt idx="12">
                  <c:v>55</c:v>
                </c:pt>
              </c:numCache>
            </c:numRef>
          </c:val>
          <c:extLst>
            <c:ext xmlns:c16="http://schemas.microsoft.com/office/drawing/2014/chart" uri="{C3380CC4-5D6E-409C-BE32-E72D297353CC}">
              <c16:uniqueId val="{00000007-B08E-4EC5-9BE8-81105CCA7E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1194</c:v>
                </c:pt>
                <c:pt idx="3">
                  <c:v>1166</c:v>
                </c:pt>
                <c:pt idx="6">
                  <c:v>1125</c:v>
                </c:pt>
                <c:pt idx="9">
                  <c:v>1153</c:v>
                </c:pt>
                <c:pt idx="12">
                  <c:v>1041</c:v>
                </c:pt>
              </c:numCache>
            </c:numRef>
          </c:val>
          <c:extLst>
            <c:ext xmlns:c16="http://schemas.microsoft.com/office/drawing/2014/chart" uri="{C3380CC4-5D6E-409C-BE32-E72D297353CC}">
              <c16:uniqueId val="{00000008-B08E-4EC5-9BE8-81105CCA7E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8E-4EC5-9BE8-81105CCA7E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4619</c:v>
                </c:pt>
                <c:pt idx="3">
                  <c:v>4538</c:v>
                </c:pt>
                <c:pt idx="6">
                  <c:v>4335</c:v>
                </c:pt>
                <c:pt idx="9">
                  <c:v>4229</c:v>
                </c:pt>
                <c:pt idx="12">
                  <c:v>4319</c:v>
                </c:pt>
              </c:numCache>
            </c:numRef>
          </c:val>
          <c:extLst>
            <c:ext xmlns:c16="http://schemas.microsoft.com/office/drawing/2014/chart" uri="{C3380CC4-5D6E-409C-BE32-E72D297353CC}">
              <c16:uniqueId val="{0000000A-B08E-4EC5-9BE8-81105CCA7E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8E-4EC5-9BE8-81105CCA7E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1719</c:v>
                </c:pt>
                <c:pt idx="1">
                  <c:v>1494</c:v>
                </c:pt>
                <c:pt idx="2">
                  <c:v>1369</c:v>
                </c:pt>
              </c:numCache>
            </c:numRef>
          </c:val>
          <c:extLst>
            <c:ext xmlns:c16="http://schemas.microsoft.com/office/drawing/2014/chart" uri="{C3380CC4-5D6E-409C-BE32-E72D297353CC}">
              <c16:uniqueId val="{00000000-F881-461C-BDF9-889FDB5145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F881-461C-BDF9-889FDB5145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1553</c:v>
                </c:pt>
                <c:pt idx="1">
                  <c:v>1401</c:v>
                </c:pt>
                <c:pt idx="2">
                  <c:v>1221</c:v>
                </c:pt>
              </c:numCache>
            </c:numRef>
          </c:val>
          <c:extLst>
            <c:ext xmlns:c16="http://schemas.microsoft.com/office/drawing/2014/chart" uri="{C3380CC4-5D6E-409C-BE32-E72D297353CC}">
              <c16:uniqueId val="{00000002-F881-461C-BDF9-889FDB5145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％）を下回る</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％で、前年度から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ポイント改善した。これは、３か年平均による公債費の減少によるものである。</a:t>
          </a:r>
        </a:p>
        <a:p>
          <a:r>
            <a:rPr kumimoji="1" lang="ja-JP" altLang="en-US" sz="1400">
              <a:latin typeface="ＭＳ ゴシック" pitchFamily="49" charset="-128"/>
              <a:ea typeface="ＭＳ ゴシック" pitchFamily="49" charset="-128"/>
            </a:rPr>
            <a:t>　今後も予定される公共施設の老朽化対策をはじめ、新たな建設事業等にかかる地方債の需要については、交付税算入のある事業債を活用できるよう事業計画を策定し、下水道事業の経営基盤強化とともに、引き続き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年度の将来負担比率は、昨年度に引き続き生じておらず、早期健全化基準（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％）を下回っているが、地方債現在高の増加や充当可能基金の減少により比率は悪化している。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今後、下水道事業に係る公営企業債等繰入見込額（</a:t>
          </a:r>
          <a:r>
            <a:rPr kumimoji="1" lang="en-US" altLang="ja-JP" sz="1400">
              <a:latin typeface="ＭＳ ゴシック" pitchFamily="49" charset="-128"/>
              <a:ea typeface="ＭＳ ゴシック" pitchFamily="49" charset="-128"/>
            </a:rPr>
            <a:t>1,041</a:t>
          </a:r>
          <a:r>
            <a:rPr kumimoji="1" lang="ja-JP" altLang="en-US" sz="1400">
              <a:latin typeface="ＭＳ ゴシック" pitchFamily="49" charset="-128"/>
              <a:ea typeface="ＭＳ ゴシック" pitchFamily="49" charset="-128"/>
            </a:rPr>
            <a:t>百万円）については、過年度債の償還が進み減少傾向になると見込まれる一方で、公共施設の老朽化対策として新たに需要が見込まれ、一般会計の建設事業等における地方債の発行については、交付税算入のある事業債を優先的に、また退職手当の負担については、退職手当基金を計画的に利活用することにより、将来の負担に備え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行政改革の推進により、投資的経費をはじめとした歳出全体の抑制に努めてきたことや、歳入においては、税収が減少傾向にあったものの、消費税増税に伴う地方消費税交付金の増や普通交付税の算定見直しによる増加などにより、歳入総額が膨らんだ結果、一定額の剰余金が発生したことから、積立を行うことができた。しかしながら、人件費や扶助費の義務的経費や物件費などが年々増加し、令和元年度に引き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年度においても財源不足から、財政調整基金の処分を行ったことで、残高の減少となった。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また、特定目的基金については、これまで計画的な処分を行ってきたものの、令和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年度は、公共施設等の整備や改修に要する経費の財源として活用したことで、残高の減少となった。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少子高齢化等に伴う町税などの減少により、歳入総額の増額が見込まれない中で、歳出においては、社会保障関係経費の増加や施設の老朽化対策経費の増加が懸念されるところである。そのため、限りある財源を計画的に有効活用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公共施設整備基金が大きな割合を占めており、本町では、生涯学習等施設整備（複合施設）に多額の費用を要することから、その費用に充当するため、また、既存施設の老朽化対策のため、積立てを行ってきた。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年度においては生涯学習センターの整備費用の財源として取崩しを行った。今後、既存施設の老朽化対策経費にも計画的に取崩し、充当していく予定である。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太子まちづくり「夢」基金については、個性的・魅力的なまちづくりの推進、豊かな発想を育み「夢」の膨らむソフト事業の展開に充てるため設置しており、基金にも限りがあることから、現在では、教育振興事業（英語検定試験検定料補助金など）に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・公共施設整備基金は、生涯学習等施設整備や公共施設の老朽化対策経費に充当したことにより減少している。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・たいし・ふれ愛福祉基金は、寄付金の積立により増加している。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・太子まちづくり「夢」基金は、教育振興事業のほか、東京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オリンピック聖火リレー運営事業に充当したことにより減少している。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大きな割合を占める公共施設整備基金については、公共施設の老朽化対策に係る経費に計画的に充当する予定のため、今後大幅に減少していく見込みである。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退職手当についても、今後の定年退職者に備え、順次処分していく予定である。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このようなことから、今後基金総額としては、減少していく見込みのため、限りある財源を計画的に有効活用していく必要がある。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行政改革の推進により、投資的経費をはじめとした歳出全体の抑制に努めてきたことや、歳入においては、税収が減少傾向にあったものの、消費税増税に伴う地方消費税交付金の増や普通交付税の算定見直しによる増加などにより、歳入総額が膨らんだ結果、一定額の剰余金が発生したことから、積立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しかしながら、人件費や扶助費の義務的経費や物件費などが年々増加し、令和元年度に引き続き、令和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年度においても財源不足から、財政調整基金の処分を行ったことで、残高の減少となった。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少子高齢化等に伴う町税などの減少により、歳入総額の増額が見込まれない中で、歳出においては、社会保障関係経費の増加や施設の老朽化対策経費の増加が懸念されるところである。そのため、限りある財源を計画的に有効活用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定期預金の利息のみの積立となっている。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現状、繰り上げ償還等の予定がないことから、利息のみの積立となっている。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で、類似団体内平均値は上回っているものの、大阪府平均を下回っている。これは、高齢化の進行に伴う生産年齢人口の減少や地価の下落等による町税の減収に加え、担税力の高い企業も少なく、町税に占める法人町民税の割合が低いことなどが要因である。今後においても大幅な町税の増収は見込めないところではあるが、徴収業務の強化や、使用料・手数料の適正化など自主財源の確保により、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で、類似団体内平均値、全国平均及び大阪府平均全てで上回っている状況にあり、依然として高い水準で推移している。これは、経常収支比率の算定要素のうち、社会保障関係経費及び会計年度任用職員制度や退職者増による人件費などが増加傾向にあるのが要因である。今後においても公債費負担を抑制しながら、定員管理・給与の適正化を堅持し、事務事業の見直しによる経費の削減を図るとともに、町税をはじめとす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24765</xdr:rowOff>
    </xdr:from>
    <xdr:to>
      <xdr:col>23</xdr:col>
      <xdr:colOff>133350</xdr:colOff>
      <xdr:row>66</xdr:row>
      <xdr:rowOff>30269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69015"/>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66</xdr:row>
      <xdr:rowOff>30269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68473"/>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95673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5184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145415</xdr:rowOff>
    </xdr:from>
    <xdr:to>
      <xdr:col>23</xdr:col>
      <xdr:colOff>184150</xdr:colOff>
      <xdr:row>65</xdr:row>
      <xdr:rowOff>75565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117492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150919</xdr:rowOff>
    </xdr:from>
    <xdr:to>
      <xdr:col>19</xdr:col>
      <xdr:colOff>184150</xdr:colOff>
      <xdr:row>66</xdr:row>
      <xdr:rowOff>81069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65846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149,760</a:t>
          </a:r>
          <a:r>
            <a:rPr kumimoji="1" lang="ja-JP" altLang="en-US" sz="1300">
              <a:latin typeface="ＭＳ Ｐゴシック" panose="020B0600070205080204" pitchFamily="50" charset="-128"/>
              <a:ea typeface="ＭＳ Ｐゴシック" panose="020B0600070205080204" pitchFamily="50" charset="-128"/>
            </a:rPr>
            <a:t>円で、類似団体内平均値よりは下回っているものの増加傾向となっている。これは、人件費では会計年度任用職員制度の影響や退職手当の増、物件費では、各種計画等の策定業務や電算システム改修などの業務委託などが増加傾向にあるなか、人口の減少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年度は新型コロナウイルス感染症対策に要する臨時的な経費が増加に影響している。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2043</xdr:rowOff>
    </xdr:from>
    <xdr:to>
      <xdr:col>23</xdr:col>
      <xdr:colOff>133350</xdr:colOff>
      <xdr:row>81</xdr:row>
      <xdr:rowOff>27294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89493"/>
          <a:ext cx="8382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137933</xdr:rowOff>
    </xdr:from>
    <xdr:to>
      <xdr:col>19</xdr:col>
      <xdr:colOff>133350</xdr:colOff>
      <xdr:row>81</xdr:row>
      <xdr:rowOff>2043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3933"/>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132573</xdr:rowOff>
    </xdr:from>
    <xdr:to>
      <xdr:col>15</xdr:col>
      <xdr:colOff>82550</xdr:colOff>
      <xdr:row>80</xdr:row>
      <xdr:rowOff>137933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8573"/>
          <a:ext cx="8890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121476</xdr:rowOff>
    </xdr:from>
    <xdr:to>
      <xdr:col>11</xdr:col>
      <xdr:colOff>31750</xdr:colOff>
      <xdr:row>80</xdr:row>
      <xdr:rowOff>132573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7476"/>
          <a:ext cx="8890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147944</xdr:rowOff>
    </xdr:from>
    <xdr:to>
      <xdr:col>23</xdr:col>
      <xdr:colOff>184150</xdr:colOff>
      <xdr:row>81</xdr:row>
      <xdr:rowOff>78094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164471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122693</xdr:rowOff>
    </xdr:from>
    <xdr:to>
      <xdr:col>19</xdr:col>
      <xdr:colOff>184150</xdr:colOff>
      <xdr:row>81</xdr:row>
      <xdr:rowOff>52843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63020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87133</xdr:rowOff>
    </xdr:from>
    <xdr:to>
      <xdr:col>15</xdr:col>
      <xdr:colOff>133350</xdr:colOff>
      <xdr:row>81</xdr:row>
      <xdr:rowOff>17283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27460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81773</xdr:rowOff>
    </xdr:from>
    <xdr:to>
      <xdr:col>11</xdr:col>
      <xdr:colOff>82550</xdr:colOff>
      <xdr:row>81</xdr:row>
      <xdr:rowOff>11923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22100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70676</xdr:rowOff>
    </xdr:from>
    <xdr:to>
      <xdr:col>7</xdr:col>
      <xdr:colOff>31750</xdr:colOff>
      <xdr:row>81</xdr:row>
      <xdr:rowOff>826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これまでに、給与構造の見直しによる職務・職責に応じた構造への転換や給与制度の総合的見直しによる給料表の改正、枠外昇給制度の廃止、</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歳昇給抑制を実施した。また、調整手当を廃止し地域手当に移行、令和元年度から初任給を引き下げなど給与の適正化に努め、ラスパイレス指数を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以下に抑制してきた。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今後も、国の指針や類似団体の動向、また本町の財政状況を考慮しながら、給与の適正化に努める。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9841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34471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45962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45962</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98418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職員数は、行財政改革の推進により、平成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人）をピークに年々減少（令和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人 累計△</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人）し、全国平均を下回っている状況である。また、集中改革プランにおける数値目標（平成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年度職員数から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人以上の削減）は、平成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年度に達成した。</a:t>
          </a:r>
        </a:p>
        <a:p>
          <a:r>
            <a:rPr kumimoji="1" lang="ja-JP" altLang="en-US" sz="1300">
              <a:latin typeface="ＭＳ Ｐゴシック" panose="020B0600070205080204" pitchFamily="50" charset="-128"/>
              <a:ea typeface="ＭＳ Ｐゴシック" panose="020B0600070205080204" pitchFamily="50" charset="-128"/>
            </a:rPr>
            <a:t>　今後、定年退職者の増加が見込まれることから、定員適正化計画（目標職員数</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人）に基づき、適切な定員管理に努めている。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132537</xdr:rowOff>
    </xdr:from>
    <xdr:to>
      <xdr:col>81</xdr:col>
      <xdr:colOff>44450</xdr:colOff>
      <xdr:row>60</xdr:row>
      <xdr:rowOff>140741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9537"/>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132537</xdr:rowOff>
    </xdr:from>
    <xdr:to>
      <xdr:col>77</xdr:col>
      <xdr:colOff>44450</xdr:colOff>
      <xdr:row>60</xdr:row>
      <xdr:rowOff>139294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1953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125299</xdr:rowOff>
    </xdr:from>
    <xdr:to>
      <xdr:col>72</xdr:col>
      <xdr:colOff>203200</xdr:colOff>
      <xdr:row>60</xdr:row>
      <xdr:rowOff>139294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2299"/>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118059</xdr:rowOff>
    </xdr:from>
    <xdr:to>
      <xdr:col>68</xdr:col>
      <xdr:colOff>152400</xdr:colOff>
      <xdr:row>60</xdr:row>
      <xdr:rowOff>125299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0505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89941</xdr:rowOff>
    </xdr:from>
    <xdr:to>
      <xdr:col>81</xdr:col>
      <xdr:colOff>95250</xdr:colOff>
      <xdr:row>61</xdr:row>
      <xdr:rowOff>20091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81737</xdr:rowOff>
    </xdr:from>
    <xdr:to>
      <xdr:col>77</xdr:col>
      <xdr:colOff>95250</xdr:colOff>
      <xdr:row>61</xdr:row>
      <xdr:rowOff>11887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22064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88494</xdr:rowOff>
    </xdr:from>
    <xdr:to>
      <xdr:col>73</xdr:col>
      <xdr:colOff>44450</xdr:colOff>
      <xdr:row>61</xdr:row>
      <xdr:rowOff>18644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28821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74499</xdr:rowOff>
    </xdr:from>
    <xdr:to>
      <xdr:col>68</xdr:col>
      <xdr:colOff>203200</xdr:colOff>
      <xdr:row>61</xdr:row>
      <xdr:rowOff>4649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67259</xdr:rowOff>
    </xdr:from>
    <xdr:to>
      <xdr:col>64</xdr:col>
      <xdr:colOff>152400</xdr:colOff>
      <xdr:row>60</xdr:row>
      <xdr:rowOff>168859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で、全国平均や大阪府平均を上回っている。これは、地方債（町債・企業債）の償還にかかる公債費や、下水道事業会計への繰出金が高い水準で推移していることが要因である。今後においても、建設事業等にかかる地方債の新規発行の抑制、平準化とともに、下水道事業の経営基盤強化による繰出金の縮減を図るなど、引き続き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56896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429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56896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815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71374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71374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9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将来負担比率は生じておらず、これは将来負担比率の算定要素のうち、退職手当負担見込額や公営企業債等繰入見込額が減少したことが主な要因である。今後においても、下水道事業の経営基盤強化による繰出金の抑制や、地方債残高の推移を注視し、適正な負担の範囲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年度の人件費は</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で、類似団体内、全国及び大阪府平均全てで上回っている。これは、当該年度において会計年度任用職員制度導入や一定数以上の退職者が生じたことが大きく影響しており、今後の定年退職者数についても年度間によっての増減があることから、退職手当基金の効率的な活用を図るとともに、事務の委託化や、補充採用も含め定員管理・給与適正化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974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38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年度の物件費は</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で、類似団体内、全国及び大阪府平均全てで上回っている。これは、会計年度任用職員制度導入などで令和元年度と比較し改善したものの、施設の維持管理費や業務委託費などの増加が主な要因となっていることから、今後は、人件費と業務委託の推移を注視し、効率的な予算執行により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98425</xdr:rowOff>
    </xdr:from>
    <xdr:to>
      <xdr:col>82</xdr:col>
      <xdr:colOff>107950</xdr:colOff>
      <xdr:row>20</xdr:row>
      <xdr:rowOff>117475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84525"/>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117475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274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xdr:rowOff>
    </xdr:from>
    <xdr:to>
      <xdr:col>73</xdr:col>
      <xdr:colOff>180975</xdr:colOff>
      <xdr:row>19</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60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xdr:rowOff>
    </xdr:from>
    <xdr:to>
      <xdr:col>69</xdr:col>
      <xdr:colOff>92075</xdr:colOff>
      <xdr:row>19</xdr:row>
      <xdr:rowOff>22225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60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47625</xdr:rowOff>
    </xdr:from>
    <xdr:to>
      <xdr:col>82</xdr:col>
      <xdr:colOff>158750</xdr:colOff>
      <xdr:row>18</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19702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66675</xdr:rowOff>
    </xdr:from>
    <xdr:to>
      <xdr:col>78</xdr:col>
      <xdr:colOff>120650</xdr:colOff>
      <xdr:row>20</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153052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8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123825</xdr:rowOff>
    </xdr:from>
    <xdr:to>
      <xdr:col>69</xdr:col>
      <xdr:colOff>142875</xdr:colOff>
      <xdr:row>19</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38752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142875</xdr:rowOff>
    </xdr:from>
    <xdr:to>
      <xdr:col>65</xdr:col>
      <xdr:colOff>53975</xdr:colOff>
      <xdr:row>19</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57802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年度の扶助費は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ものの、全国平均や大阪府平均は下回っている。本町には福祉事務所がなく、生活保護費の支給がないため全国平均などと比べると低い率となっているが、ここ数年では、特に障がい者施策に要する経費の伸びが著しく、加えて、社会福祉施策拡充による各種給付費などの増加が見込まれることから、扶助費の占める割合はより一層高まり、財政負担となる懸念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136525</xdr:rowOff>
    </xdr:from>
    <xdr:to>
      <xdr:col>19</xdr:col>
      <xdr:colOff>187325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737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117475</xdr:rowOff>
    </xdr:from>
    <xdr:to>
      <xdr:col>15</xdr:col>
      <xdr:colOff>98425</xdr:colOff>
      <xdr:row>56</xdr:row>
      <xdr:rowOff>136525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718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98425</xdr:rowOff>
    </xdr:from>
    <xdr:to>
      <xdr:col>11</xdr:col>
      <xdr:colOff>9525</xdr:colOff>
      <xdr:row>56</xdr:row>
      <xdr:rowOff>117475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699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85725</xdr:rowOff>
    </xdr:from>
    <xdr:to>
      <xdr:col>15</xdr:col>
      <xdr:colOff>149225</xdr:colOff>
      <xdr:row>57</xdr:row>
      <xdr:rowOff>15875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66675</xdr:rowOff>
    </xdr:from>
    <xdr:to>
      <xdr:col>11</xdr:col>
      <xdr:colOff>60325</xdr:colOff>
      <xdr:row>56</xdr:row>
      <xdr:rowOff>168275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153052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年度のその他は</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で、類似団体内、全国及び大阪府平均全てで上回っている。これは、その他を構成する要素のうち、国民健康保険事業や介護保険事業など特別会計に対する一般会計からの繰出金が大きな割合を占めるなか、上述した下水道事業の法適化により、下水道事業への繰出金が補助費等へ振り替わっ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今後においても、各特別会計における保険給付事業の適正化を図るとともに、事務経費などの削減に取り組み、繰出金の低減に努める。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154759</xdr:rowOff>
    </xdr:from>
    <xdr:to>
      <xdr:col>82</xdr:col>
      <xdr:colOff>107950</xdr:colOff>
      <xdr:row>59</xdr:row>
      <xdr:rowOff>27396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27409"/>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146594</xdr:rowOff>
    </xdr:from>
    <xdr:to>
      <xdr:col>78</xdr:col>
      <xdr:colOff>69850</xdr:colOff>
      <xdr:row>59</xdr:row>
      <xdr:rowOff>27396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906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120469</xdr:rowOff>
    </xdr:from>
    <xdr:to>
      <xdr:col>73</xdr:col>
      <xdr:colOff>180975</xdr:colOff>
      <xdr:row>58</xdr:row>
      <xdr:rowOff>146594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64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74749</xdr:rowOff>
    </xdr:from>
    <xdr:to>
      <xdr:col>69</xdr:col>
      <xdr:colOff>92075</xdr:colOff>
      <xdr:row>58</xdr:row>
      <xdr:rowOff>120469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188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103959</xdr:rowOff>
    </xdr:from>
    <xdr:to>
      <xdr:col>82</xdr:col>
      <xdr:colOff>158750</xdr:colOff>
      <xdr:row>58</xdr:row>
      <xdr:rowOff>34109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76036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4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148046</xdr:rowOff>
    </xdr:from>
    <xdr:to>
      <xdr:col>78</xdr:col>
      <xdr:colOff>120650</xdr:colOff>
      <xdr:row>59</xdr:row>
      <xdr:rowOff>78196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62973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7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95794</xdr:rowOff>
    </xdr:from>
    <xdr:to>
      <xdr:col>74</xdr:col>
      <xdr:colOff>31750</xdr:colOff>
      <xdr:row>59</xdr:row>
      <xdr:rowOff>25944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10721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69669</xdr:rowOff>
    </xdr:from>
    <xdr:to>
      <xdr:col>69</xdr:col>
      <xdr:colOff>142875</xdr:colOff>
      <xdr:row>58</xdr:row>
      <xdr:rowOff>171269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156046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23949</xdr:rowOff>
    </xdr:from>
    <xdr:to>
      <xdr:col>65</xdr:col>
      <xdr:colOff>53975</xdr:colOff>
      <xdr:row>58</xdr:row>
      <xdr:rowOff>125549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110326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年度の補助費等は</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で、類似団体内平均値は下回っているものの、全国平均や大阪府平均を上回っている。これは、本年度より下水道事業が地方公営企業法の財務適用を実施したことのほか、ゴミ処理等を一部事務組合で行っていることや常備消防業務を委託していることが要因であり、引き続き一部事務組合や常備消防業務の委託先団体とともに業務内容及び負担金の精査に努める。また、補助費等を構成する各種団体などへの補助金等についても、より一層適正な執行がなされるよう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2717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94996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108712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31005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で、類似団体内、全国及び大阪府平均全てで下回っている。これは、建設事業等にかかる地方債の新規発行を抑制してきたためである。今後においては、公共施設の老朽化対策をはじめとする建設事業等が確実に見込まれることから、引き続き地方債の新規発行の抑制、平準化など公債費負担の適正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年度の公債費以外は</a:t>
          </a:r>
          <a:r>
            <a:rPr kumimoji="1" lang="en-US" altLang="ja-JP" sz="1300">
              <a:latin typeface="ＭＳ Ｐゴシック" panose="020B0600070205080204" pitchFamily="50" charset="-128"/>
              <a:ea typeface="ＭＳ Ｐゴシック" panose="020B0600070205080204" pitchFamily="50" charset="-128"/>
            </a:rPr>
            <a:t>86.0</a:t>
          </a:r>
          <a:r>
            <a:rPr kumimoji="1" lang="ja-JP" altLang="en-US" sz="1300">
              <a:latin typeface="ＭＳ Ｐゴシック" panose="020B0600070205080204" pitchFamily="50" charset="-128"/>
              <a:ea typeface="ＭＳ Ｐゴシック" panose="020B0600070205080204" pitchFamily="50" charset="-128"/>
            </a:rPr>
            <a:t>％で、類似団体内、全国及び大阪府平均全てで上回っている。本町では人件費、物件費、補助費等の水準が特に高く、それが数値に表れている。公債費以外で構成される本指標は、当該年度の経常的な財源をもって措置されている状況にあるものの、その財源には臨時財政対策債を含んでいる点などを考慮すれば、更なる歳出経費の削減及び自主財源の確保に努め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81</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74420"/>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81</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0525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131572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32765</xdr:rowOff>
    </xdr:from>
    <xdr:to>
      <xdr:col>78</xdr:col>
      <xdr:colOff>120650</xdr:colOff>
      <xdr:row>81</xdr:row>
      <xdr:rowOff>134365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119142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40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133904</xdr:rowOff>
    </xdr:from>
    <xdr:to>
      <xdr:col>29</xdr:col>
      <xdr:colOff>127000</xdr:colOff>
      <xdr:row>18</xdr:row>
      <xdr:rowOff>141691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7629"/>
          <a:ext cx="647700" cy="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141691</xdr:rowOff>
    </xdr:from>
    <xdr:to>
      <xdr:col>26</xdr:col>
      <xdr:colOff>50800</xdr:colOff>
      <xdr:row>18</xdr:row>
      <xdr:rowOff>157876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5416"/>
          <a:ext cx="698500" cy="1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157876</xdr:rowOff>
    </xdr:from>
    <xdr:to>
      <xdr:col>22</xdr:col>
      <xdr:colOff>114300</xdr:colOff>
      <xdr:row>18</xdr:row>
      <xdr:rowOff>170747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1601"/>
          <a:ext cx="6985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170747</xdr:rowOff>
    </xdr:from>
    <xdr:to>
      <xdr:col>18</xdr:col>
      <xdr:colOff>177800</xdr:colOff>
      <xdr:row>19</xdr:row>
      <xdr:rowOff>18423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447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83104</xdr:rowOff>
    </xdr:from>
    <xdr:to>
      <xdr:col>29</xdr:col>
      <xdr:colOff>177800</xdr:colOff>
      <xdr:row>19</xdr:row>
      <xdr:rowOff>13253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68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55181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90891</xdr:rowOff>
    </xdr:from>
    <xdr:to>
      <xdr:col>26</xdr:col>
      <xdr:colOff>101600</xdr:colOff>
      <xdr:row>19</xdr:row>
      <xdr:rowOff>21041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107076</xdr:rowOff>
    </xdr:from>
    <xdr:to>
      <xdr:col>22</xdr:col>
      <xdr:colOff>165100</xdr:colOff>
      <xdr:row>19</xdr:row>
      <xdr:rowOff>37226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22003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119947</xdr:rowOff>
    </xdr:from>
    <xdr:to>
      <xdr:col>19</xdr:col>
      <xdr:colOff>38100</xdr:colOff>
      <xdr:row>19</xdr:row>
      <xdr:rowOff>50097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34874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139073</xdr:rowOff>
    </xdr:from>
    <xdr:to>
      <xdr:col>15</xdr:col>
      <xdr:colOff>101600</xdr:colOff>
      <xdr:row>19</xdr:row>
      <xdr:rowOff>69223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54000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298850</xdr:rowOff>
    </xdr:from>
    <xdr:to>
      <xdr:col>29</xdr:col>
      <xdr:colOff>127000</xdr:colOff>
      <xdr:row>36</xdr:row>
      <xdr:rowOff>10223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09200"/>
          <a:ext cx="647700" cy="5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293326</xdr:rowOff>
    </xdr:from>
    <xdr:to>
      <xdr:col>26</xdr:col>
      <xdr:colOff>50800</xdr:colOff>
      <xdr:row>35</xdr:row>
      <xdr:rowOff>298850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3676"/>
          <a:ext cx="6985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255987</xdr:rowOff>
    </xdr:from>
    <xdr:to>
      <xdr:col>22</xdr:col>
      <xdr:colOff>114300</xdr:colOff>
      <xdr:row>35</xdr:row>
      <xdr:rowOff>293326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66337"/>
          <a:ext cx="698500" cy="3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255987</xdr:rowOff>
    </xdr:from>
    <xdr:to>
      <xdr:col>18</xdr:col>
      <xdr:colOff>177800</xdr:colOff>
      <xdr:row>35</xdr:row>
      <xdr:rowOff>319462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66337"/>
          <a:ext cx="698500" cy="6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302323</xdr:rowOff>
    </xdr:from>
    <xdr:to>
      <xdr:col>29</xdr:col>
      <xdr:colOff>177800</xdr:colOff>
      <xdr:row>36</xdr:row>
      <xdr:rowOff>61023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274400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248050</xdr:rowOff>
    </xdr:from>
    <xdr:to>
      <xdr:col>26</xdr:col>
      <xdr:colOff>101600</xdr:colOff>
      <xdr:row>36</xdr:row>
      <xdr:rowOff>6750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5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334427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242526</xdr:rowOff>
    </xdr:from>
    <xdr:to>
      <xdr:col>22</xdr:col>
      <xdr:colOff>165100</xdr:colOff>
      <xdr:row>36</xdr:row>
      <xdr:rowOff>1226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328903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205187</xdr:rowOff>
    </xdr:from>
    <xdr:to>
      <xdr:col>19</xdr:col>
      <xdr:colOff>38100</xdr:colOff>
      <xdr:row>35</xdr:row>
      <xdr:rowOff>306787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291564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268662</xdr:rowOff>
    </xdr:from>
    <xdr:to>
      <xdr:col>15</xdr:col>
      <xdr:colOff>101600</xdr:colOff>
      <xdr:row>36</xdr:row>
      <xdr:rowOff>27362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76506</xdr:rowOff>
    </xdr:from>
    <xdr:to>
      <xdr:col>24</xdr:col>
      <xdr:colOff>63500</xdr:colOff>
      <xdr:row>36</xdr:row>
      <xdr:rowOff>105748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8706"/>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105748</xdr:rowOff>
    </xdr:from>
    <xdr:to>
      <xdr:col>19</xdr:col>
      <xdr:colOff>177800</xdr:colOff>
      <xdr:row>36</xdr:row>
      <xdr:rowOff>160681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7948"/>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160681</xdr:rowOff>
    </xdr:from>
    <xdr:to>
      <xdr:col>15</xdr:col>
      <xdr:colOff>50800</xdr:colOff>
      <xdr:row>36</xdr:row>
      <xdr:rowOff>167544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2881"/>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166949</xdr:rowOff>
    </xdr:from>
    <xdr:to>
      <xdr:col>10</xdr:col>
      <xdr:colOff>114300</xdr:colOff>
      <xdr:row>36</xdr:row>
      <xdr:rowOff>167544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3914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25706</xdr:rowOff>
    </xdr:from>
    <xdr:to>
      <xdr:col>24</xdr:col>
      <xdr:colOff>114300</xdr:colOff>
      <xdr:row>36</xdr:row>
      <xdr:rowOff>127306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4133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54948</xdr:rowOff>
    </xdr:from>
    <xdr:to>
      <xdr:col>20</xdr:col>
      <xdr:colOff>38100</xdr:colOff>
      <xdr:row>36</xdr:row>
      <xdr:rowOff>156548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147675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109881</xdr:rowOff>
    </xdr:from>
    <xdr:to>
      <xdr:col>15</xdr:col>
      <xdr:colOff>101600</xdr:colOff>
      <xdr:row>37</xdr:row>
      <xdr:rowOff>40031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31158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116744</xdr:rowOff>
    </xdr:from>
    <xdr:to>
      <xdr:col>10</xdr:col>
      <xdr:colOff>165100</xdr:colOff>
      <xdr:row>37</xdr:row>
      <xdr:rowOff>46894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38021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116149</xdr:rowOff>
    </xdr:from>
    <xdr:to>
      <xdr:col>6</xdr:col>
      <xdr:colOff>38100</xdr:colOff>
      <xdr:row>37</xdr:row>
      <xdr:rowOff>46299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37426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155853</xdr:rowOff>
    </xdr:from>
    <xdr:to>
      <xdr:col>24</xdr:col>
      <xdr:colOff>63500</xdr:colOff>
      <xdr:row>57</xdr:row>
      <xdr:rowOff>3687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757053"/>
          <a:ext cx="8382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155853</xdr:rowOff>
    </xdr:from>
    <xdr:to>
      <xdr:col>19</xdr:col>
      <xdr:colOff>177800</xdr:colOff>
      <xdr:row>57</xdr:row>
      <xdr:rowOff>27284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57053"/>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27028</xdr:rowOff>
    </xdr:from>
    <xdr:to>
      <xdr:col>15</xdr:col>
      <xdr:colOff>50800</xdr:colOff>
      <xdr:row>57</xdr:row>
      <xdr:rowOff>27284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99678"/>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27028</xdr:rowOff>
    </xdr:from>
    <xdr:to>
      <xdr:col>10</xdr:col>
      <xdr:colOff>114300</xdr:colOff>
      <xdr:row>57</xdr:row>
      <xdr:rowOff>30873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99678"/>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124337</xdr:rowOff>
    </xdr:from>
    <xdr:to>
      <xdr:col>24</xdr:col>
      <xdr:colOff>114300</xdr:colOff>
      <xdr:row>57</xdr:row>
      <xdr:rowOff>54487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39264</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105053</xdr:rowOff>
    </xdr:from>
    <xdr:to>
      <xdr:col>20</xdr:col>
      <xdr:colOff>38100</xdr:colOff>
      <xdr:row>57</xdr:row>
      <xdr:rowOff>35203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26330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147934</xdr:rowOff>
    </xdr:from>
    <xdr:to>
      <xdr:col>15</xdr:col>
      <xdr:colOff>101600</xdr:colOff>
      <xdr:row>57</xdr:row>
      <xdr:rowOff>78084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69211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147678</xdr:rowOff>
    </xdr:from>
    <xdr:to>
      <xdr:col>10</xdr:col>
      <xdr:colOff>165100</xdr:colOff>
      <xdr:row>57</xdr:row>
      <xdr:rowOff>77828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68955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151523</xdr:rowOff>
    </xdr:from>
    <xdr:to>
      <xdr:col>6</xdr:col>
      <xdr:colOff>38100</xdr:colOff>
      <xdr:row>57</xdr:row>
      <xdr:rowOff>81673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72800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149416</xdr:rowOff>
    </xdr:from>
    <xdr:to>
      <xdr:col>24</xdr:col>
      <xdr:colOff>63500</xdr:colOff>
      <xdr:row>78</xdr:row>
      <xdr:rowOff>152578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22516"/>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145301</xdr:rowOff>
    </xdr:from>
    <xdr:to>
      <xdr:col>19</xdr:col>
      <xdr:colOff>177800</xdr:colOff>
      <xdr:row>78</xdr:row>
      <xdr:rowOff>149416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1840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145301</xdr:rowOff>
    </xdr:from>
    <xdr:to>
      <xdr:col>15</xdr:col>
      <xdr:colOff>50800</xdr:colOff>
      <xdr:row>78</xdr:row>
      <xdr:rowOff>147968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184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129146</xdr:rowOff>
    </xdr:from>
    <xdr:to>
      <xdr:col>10</xdr:col>
      <xdr:colOff>114300</xdr:colOff>
      <xdr:row>78</xdr:row>
      <xdr:rowOff>147968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0224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101778</xdr:rowOff>
    </xdr:from>
    <xdr:to>
      <xdr:col>24</xdr:col>
      <xdr:colOff>114300</xdr:colOff>
      <xdr:row>79</xdr:row>
      <xdr:rowOff>31928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16705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98616</xdr:rowOff>
    </xdr:from>
    <xdr:to>
      <xdr:col>20</xdr:col>
      <xdr:colOff>38100</xdr:colOff>
      <xdr:row>79</xdr:row>
      <xdr:rowOff>28766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19893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94501</xdr:rowOff>
    </xdr:from>
    <xdr:to>
      <xdr:col>15</xdr:col>
      <xdr:colOff>101600</xdr:colOff>
      <xdr:row>79</xdr:row>
      <xdr:rowOff>24651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15778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97168</xdr:rowOff>
    </xdr:from>
    <xdr:to>
      <xdr:col>10</xdr:col>
      <xdr:colOff>165100</xdr:colOff>
      <xdr:row>79</xdr:row>
      <xdr:rowOff>27318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18445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78346</xdr:rowOff>
    </xdr:from>
    <xdr:to>
      <xdr:col>6</xdr:col>
      <xdr:colOff>38100</xdr:colOff>
      <xdr:row>79</xdr:row>
      <xdr:rowOff>8496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138545</xdr:rowOff>
    </xdr:from>
    <xdr:to>
      <xdr:col>24</xdr:col>
      <xdr:colOff>63500</xdr:colOff>
      <xdr:row>96</xdr:row>
      <xdr:rowOff>17411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26295"/>
          <a:ext cx="838200" cy="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17411</xdr:rowOff>
    </xdr:from>
    <xdr:to>
      <xdr:col>19</xdr:col>
      <xdr:colOff>177800</xdr:colOff>
      <xdr:row>96</xdr:row>
      <xdr:rowOff>75527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76611"/>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75527</xdr:rowOff>
    </xdr:from>
    <xdr:to>
      <xdr:col>15</xdr:col>
      <xdr:colOff>50800</xdr:colOff>
      <xdr:row>96</xdr:row>
      <xdr:rowOff>87440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34727"/>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87440</xdr:rowOff>
    </xdr:from>
    <xdr:to>
      <xdr:col>10</xdr:col>
      <xdr:colOff>114300</xdr:colOff>
      <xdr:row>96</xdr:row>
      <xdr:rowOff>142112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46640"/>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87745</xdr:rowOff>
    </xdr:from>
    <xdr:to>
      <xdr:col>24</xdr:col>
      <xdr:colOff>114300</xdr:colOff>
      <xdr:row>96</xdr:row>
      <xdr:rowOff>17895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110622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138061</xdr:rowOff>
    </xdr:from>
    <xdr:to>
      <xdr:col>20</xdr:col>
      <xdr:colOff>38100</xdr:colOff>
      <xdr:row>96</xdr:row>
      <xdr:rowOff>68211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59338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24727</xdr:rowOff>
    </xdr:from>
    <xdr:to>
      <xdr:col>15</xdr:col>
      <xdr:colOff>101600</xdr:colOff>
      <xdr:row>96</xdr:row>
      <xdr:rowOff>126327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117454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36640</xdr:rowOff>
    </xdr:from>
    <xdr:to>
      <xdr:col>10</xdr:col>
      <xdr:colOff>165100</xdr:colOff>
      <xdr:row>96</xdr:row>
      <xdr:rowOff>138240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129367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91312</xdr:rowOff>
    </xdr:from>
    <xdr:to>
      <xdr:col>6</xdr:col>
      <xdr:colOff>38100</xdr:colOff>
      <xdr:row>97</xdr:row>
      <xdr:rowOff>21462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6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102122</xdr:rowOff>
    </xdr:from>
    <xdr:to>
      <xdr:col>55</xdr:col>
      <xdr:colOff>0</xdr:colOff>
      <xdr:row>38</xdr:row>
      <xdr:rowOff>59145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02872"/>
          <a:ext cx="838200" cy="4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59145</xdr:rowOff>
    </xdr:from>
    <xdr:to>
      <xdr:col>50</xdr:col>
      <xdr:colOff>114300</xdr:colOff>
      <xdr:row>38</xdr:row>
      <xdr:rowOff>62883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74245"/>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56257</xdr:rowOff>
    </xdr:from>
    <xdr:to>
      <xdr:col>45</xdr:col>
      <xdr:colOff>177800</xdr:colOff>
      <xdr:row>38</xdr:row>
      <xdr:rowOff>62883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71357"/>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56257</xdr:rowOff>
    </xdr:from>
    <xdr:to>
      <xdr:col>41</xdr:col>
      <xdr:colOff>50800</xdr:colOff>
      <xdr:row>38</xdr:row>
      <xdr:rowOff>61081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71357"/>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51322</xdr:rowOff>
    </xdr:from>
    <xdr:to>
      <xdr:col>55</xdr:col>
      <xdr:colOff>50800</xdr:colOff>
      <xdr:row>35</xdr:row>
      <xdr:rowOff>152922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137699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6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8345</xdr:rowOff>
    </xdr:from>
    <xdr:to>
      <xdr:col>50</xdr:col>
      <xdr:colOff>165100</xdr:colOff>
      <xdr:row>38</xdr:row>
      <xdr:rowOff>109945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101072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6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12083</xdr:rowOff>
    </xdr:from>
    <xdr:to>
      <xdr:col>46</xdr:col>
      <xdr:colOff>38100</xdr:colOff>
      <xdr:row>38</xdr:row>
      <xdr:rowOff>113683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104810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5457</xdr:rowOff>
    </xdr:from>
    <xdr:to>
      <xdr:col>41</xdr:col>
      <xdr:colOff>101600</xdr:colOff>
      <xdr:row>38</xdr:row>
      <xdr:rowOff>107057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98184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10281</xdr:rowOff>
    </xdr:from>
    <xdr:to>
      <xdr:col>36</xdr:col>
      <xdr:colOff>165100</xdr:colOff>
      <xdr:row>38</xdr:row>
      <xdr:rowOff>111881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103008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20439</xdr:rowOff>
    </xdr:from>
    <xdr:to>
      <xdr:col>55</xdr:col>
      <xdr:colOff>0</xdr:colOff>
      <xdr:row>58</xdr:row>
      <xdr:rowOff>92304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64539"/>
          <a:ext cx="838200" cy="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92304</xdr:rowOff>
    </xdr:from>
    <xdr:to>
      <xdr:col>50</xdr:col>
      <xdr:colOff>114300</xdr:colOff>
      <xdr:row>59</xdr:row>
      <xdr:rowOff>15563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36404"/>
          <a:ext cx="8890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113586</xdr:rowOff>
    </xdr:from>
    <xdr:to>
      <xdr:col>45</xdr:col>
      <xdr:colOff>177800</xdr:colOff>
      <xdr:row>59</xdr:row>
      <xdr:rowOff>15563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57686"/>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113586</xdr:rowOff>
    </xdr:from>
    <xdr:to>
      <xdr:col>41</xdr:col>
      <xdr:colOff>50800</xdr:colOff>
      <xdr:row>58</xdr:row>
      <xdr:rowOff>123599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5768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141089</xdr:rowOff>
    </xdr:from>
    <xdr:to>
      <xdr:col>55</xdr:col>
      <xdr:colOff>50800</xdr:colOff>
      <xdr:row>58</xdr:row>
      <xdr:rowOff>71239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56016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41504</xdr:rowOff>
    </xdr:from>
    <xdr:to>
      <xdr:col>50</xdr:col>
      <xdr:colOff>165100</xdr:colOff>
      <xdr:row>58</xdr:row>
      <xdr:rowOff>143104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134231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136213</xdr:rowOff>
    </xdr:from>
    <xdr:to>
      <xdr:col>46</xdr:col>
      <xdr:colOff>38100</xdr:colOff>
      <xdr:row>59</xdr:row>
      <xdr:rowOff>66363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57490</xdr:rowOff>
    </xdr:from>
    <xdr:ext cx="469744"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15428" y="101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62786</xdr:rowOff>
    </xdr:from>
    <xdr:to>
      <xdr:col>41</xdr:col>
      <xdr:colOff>101600</xdr:colOff>
      <xdr:row>58</xdr:row>
      <xdr:rowOff>164386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155513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72799</xdr:rowOff>
    </xdr:from>
    <xdr:to>
      <xdr:col>36</xdr:col>
      <xdr:colOff>165100</xdr:colOff>
      <xdr:row>59</xdr:row>
      <xdr:rowOff>2949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165526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154747</xdr:rowOff>
    </xdr:from>
    <xdr:to>
      <xdr:col>55</xdr:col>
      <xdr:colOff>0</xdr:colOff>
      <xdr:row>78</xdr:row>
      <xdr:rowOff>113750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56397"/>
          <a:ext cx="838200" cy="1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113750</xdr:rowOff>
    </xdr:from>
    <xdr:to>
      <xdr:col>50</xdr:col>
      <xdr:colOff>114300</xdr:colOff>
      <xdr:row>78</xdr:row>
      <xdr:rowOff>135004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86850"/>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42979</xdr:rowOff>
    </xdr:from>
    <xdr:to>
      <xdr:col>45</xdr:col>
      <xdr:colOff>177800</xdr:colOff>
      <xdr:row>78</xdr:row>
      <xdr:rowOff>135004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16079"/>
          <a:ext cx="889000" cy="9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42979</xdr:rowOff>
    </xdr:from>
    <xdr:to>
      <xdr:col>41</xdr:col>
      <xdr:colOff>50800</xdr:colOff>
      <xdr:row>78</xdr:row>
      <xdr:rowOff>69191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16079"/>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103947</xdr:rowOff>
    </xdr:from>
    <xdr:to>
      <xdr:col>55</xdr:col>
      <xdr:colOff>50800</xdr:colOff>
      <xdr:row>78</xdr:row>
      <xdr:rowOff>34097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82374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62950</xdr:rowOff>
    </xdr:from>
    <xdr:to>
      <xdr:col>50</xdr:col>
      <xdr:colOff>165100</xdr:colOff>
      <xdr:row>78</xdr:row>
      <xdr:rowOff>164550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155677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84204</xdr:rowOff>
    </xdr:from>
    <xdr:to>
      <xdr:col>46</xdr:col>
      <xdr:colOff>38100</xdr:colOff>
      <xdr:row>79</xdr:row>
      <xdr:rowOff>14354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5481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163629</xdr:rowOff>
    </xdr:from>
    <xdr:to>
      <xdr:col>41</xdr:col>
      <xdr:colOff>101600</xdr:colOff>
      <xdr:row>78</xdr:row>
      <xdr:rowOff>93779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84906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18391</xdr:rowOff>
    </xdr:from>
    <xdr:to>
      <xdr:col>36</xdr:col>
      <xdr:colOff>165100</xdr:colOff>
      <xdr:row>78</xdr:row>
      <xdr:rowOff>119991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111118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53116</xdr:rowOff>
    </xdr:from>
    <xdr:to>
      <xdr:col>55</xdr:col>
      <xdr:colOff>0</xdr:colOff>
      <xdr:row>98</xdr:row>
      <xdr:rowOff>62264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55216"/>
          <a:ext cx="8382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53116</xdr:rowOff>
    </xdr:from>
    <xdr:to>
      <xdr:col>50</xdr:col>
      <xdr:colOff>114300</xdr:colOff>
      <xdr:row>98</xdr:row>
      <xdr:rowOff>110379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55216"/>
          <a:ext cx="8890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110379</xdr:rowOff>
    </xdr:from>
    <xdr:to>
      <xdr:col>45</xdr:col>
      <xdr:colOff>177800</xdr:colOff>
      <xdr:row>98</xdr:row>
      <xdr:rowOff>114284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12479"/>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114284</xdr:rowOff>
    </xdr:from>
    <xdr:to>
      <xdr:col>41</xdr:col>
      <xdr:colOff>50800</xdr:colOff>
      <xdr:row>98</xdr:row>
      <xdr:rowOff>114915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91638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11464</xdr:rowOff>
    </xdr:from>
    <xdr:to>
      <xdr:col>55</xdr:col>
      <xdr:colOff>50800</xdr:colOff>
      <xdr:row>98</xdr:row>
      <xdr:rowOff>113064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97841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2316</xdr:rowOff>
    </xdr:from>
    <xdr:to>
      <xdr:col>50</xdr:col>
      <xdr:colOff>165100</xdr:colOff>
      <xdr:row>98</xdr:row>
      <xdr:rowOff>103916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95043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59579</xdr:rowOff>
    </xdr:from>
    <xdr:to>
      <xdr:col>46</xdr:col>
      <xdr:colOff>38100</xdr:colOff>
      <xdr:row>98</xdr:row>
      <xdr:rowOff>161179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152306</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5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63484</xdr:rowOff>
    </xdr:from>
    <xdr:to>
      <xdr:col>41</xdr:col>
      <xdr:colOff>101600</xdr:colOff>
      <xdr:row>98</xdr:row>
      <xdr:rowOff>165084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156211</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26428" y="1695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64115</xdr:rowOff>
    </xdr:from>
    <xdr:to>
      <xdr:col>36</xdr:col>
      <xdr:colOff>165100</xdr:colOff>
      <xdr:row>98</xdr:row>
      <xdr:rowOff>165715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156842</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5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88516</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03616"/>
          <a:ext cx="889000" cy="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30704</xdr:rowOff>
    </xdr:from>
    <xdr:to>
      <xdr:col>76</xdr:col>
      <xdr:colOff>114300</xdr:colOff>
      <xdr:row>38</xdr:row>
      <xdr:rowOff>88516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45804"/>
          <a:ext cx="889000" cy="5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30704</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45804"/>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37716</xdr:rowOff>
    </xdr:from>
    <xdr:to>
      <xdr:col>76</xdr:col>
      <xdr:colOff>165100</xdr:colOff>
      <xdr:row>38</xdr:row>
      <xdr:rowOff>139316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130443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4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151354</xdr:rowOff>
    </xdr:from>
    <xdr:to>
      <xdr:col>72</xdr:col>
      <xdr:colOff>38100</xdr:colOff>
      <xdr:row>38</xdr:row>
      <xdr:rowOff>81504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98031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7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137909</xdr:rowOff>
    </xdr:from>
    <xdr:to>
      <xdr:col>85</xdr:col>
      <xdr:colOff>127000</xdr:colOff>
      <xdr:row>77</xdr:row>
      <xdr:rowOff>139486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339559"/>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120132</xdr:rowOff>
    </xdr:from>
    <xdr:to>
      <xdr:col>81</xdr:col>
      <xdr:colOff>50800</xdr:colOff>
      <xdr:row>77</xdr:row>
      <xdr:rowOff>137909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3217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104342</xdr:rowOff>
    </xdr:from>
    <xdr:to>
      <xdr:col>76</xdr:col>
      <xdr:colOff>114300</xdr:colOff>
      <xdr:row>77</xdr:row>
      <xdr:rowOff>120132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30599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104342</xdr:rowOff>
    </xdr:from>
    <xdr:to>
      <xdr:col>71</xdr:col>
      <xdr:colOff>177800</xdr:colOff>
      <xdr:row>77</xdr:row>
      <xdr:rowOff>130167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305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88686</xdr:rowOff>
    </xdr:from>
    <xdr:to>
      <xdr:col>85</xdr:col>
      <xdr:colOff>177800</xdr:colOff>
      <xdr:row>78</xdr:row>
      <xdr:rowOff>18836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67113</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87109</xdr:rowOff>
    </xdr:from>
    <xdr:to>
      <xdr:col>81</xdr:col>
      <xdr:colOff>101600</xdr:colOff>
      <xdr:row>78</xdr:row>
      <xdr:rowOff>17259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69332</xdr:rowOff>
    </xdr:from>
    <xdr:to>
      <xdr:col>76</xdr:col>
      <xdr:colOff>165100</xdr:colOff>
      <xdr:row>77</xdr:row>
      <xdr:rowOff>170932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162059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53542</xdr:rowOff>
    </xdr:from>
    <xdr:to>
      <xdr:col>72</xdr:col>
      <xdr:colOff>38100</xdr:colOff>
      <xdr:row>77</xdr:row>
      <xdr:rowOff>155142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146269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79367</xdr:rowOff>
    </xdr:from>
    <xdr:to>
      <xdr:col>67</xdr:col>
      <xdr:colOff>101600</xdr:colOff>
      <xdr:row>78</xdr:row>
      <xdr:rowOff>9517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169748</xdr:rowOff>
    </xdr:from>
    <xdr:to>
      <xdr:col>85</xdr:col>
      <xdr:colOff>127000</xdr:colOff>
      <xdr:row>99</xdr:row>
      <xdr:rowOff>21222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71848"/>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120155</xdr:rowOff>
    </xdr:from>
    <xdr:to>
      <xdr:col>81</xdr:col>
      <xdr:colOff>50800</xdr:colOff>
      <xdr:row>98</xdr:row>
      <xdr:rowOff>169748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22255"/>
          <a:ext cx="889000" cy="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120155</xdr:rowOff>
    </xdr:from>
    <xdr:to>
      <xdr:col>76</xdr:col>
      <xdr:colOff>114300</xdr:colOff>
      <xdr:row>98</xdr:row>
      <xdr:rowOff>161480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22255"/>
          <a:ext cx="889000" cy="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63869</xdr:rowOff>
    </xdr:from>
    <xdr:to>
      <xdr:col>71</xdr:col>
      <xdr:colOff>177800</xdr:colOff>
      <xdr:row>98</xdr:row>
      <xdr:rowOff>161480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65969"/>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141872</xdr:rowOff>
    </xdr:from>
    <xdr:to>
      <xdr:col>85</xdr:col>
      <xdr:colOff>177800</xdr:colOff>
      <xdr:row>99</xdr:row>
      <xdr:rowOff>72022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56799</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118948</xdr:rowOff>
    </xdr:from>
    <xdr:to>
      <xdr:col>81</xdr:col>
      <xdr:colOff>101600</xdr:colOff>
      <xdr:row>99</xdr:row>
      <xdr:rowOff>49098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40225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701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69355</xdr:rowOff>
    </xdr:from>
    <xdr:to>
      <xdr:col>76</xdr:col>
      <xdr:colOff>165100</xdr:colOff>
      <xdr:row>98</xdr:row>
      <xdr:rowOff>170955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162082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110680</xdr:rowOff>
    </xdr:from>
    <xdr:to>
      <xdr:col>72</xdr:col>
      <xdr:colOff>38100</xdr:colOff>
      <xdr:row>99</xdr:row>
      <xdr:rowOff>40830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31957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13069</xdr:rowOff>
    </xdr:from>
    <xdr:to>
      <xdr:col>67</xdr:col>
      <xdr:colOff>101600</xdr:colOff>
      <xdr:row>98</xdr:row>
      <xdr:rowOff>114669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105796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41218</xdr:rowOff>
    </xdr:from>
    <xdr:to>
      <xdr:col>116</xdr:col>
      <xdr:colOff>63500</xdr:colOff>
      <xdr:row>76</xdr:row>
      <xdr:rowOff>167198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071418"/>
          <a:ext cx="8382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41218</xdr:rowOff>
    </xdr:from>
    <xdr:to>
      <xdr:col>111</xdr:col>
      <xdr:colOff>177800</xdr:colOff>
      <xdr:row>76</xdr:row>
      <xdr:rowOff>93033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71418"/>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93033</xdr:rowOff>
    </xdr:from>
    <xdr:to>
      <xdr:col>107</xdr:col>
      <xdr:colOff>50800</xdr:colOff>
      <xdr:row>76</xdr:row>
      <xdr:rowOff>107457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123233"/>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107457</xdr:rowOff>
    </xdr:from>
    <xdr:to>
      <xdr:col>102</xdr:col>
      <xdr:colOff>114300</xdr:colOff>
      <xdr:row>76</xdr:row>
      <xdr:rowOff>141746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3765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116398</xdr:rowOff>
    </xdr:from>
    <xdr:to>
      <xdr:col>116</xdr:col>
      <xdr:colOff>114300</xdr:colOff>
      <xdr:row>77</xdr:row>
      <xdr:rowOff>46548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94825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161868</xdr:rowOff>
    </xdr:from>
    <xdr:to>
      <xdr:col>112</xdr:col>
      <xdr:colOff>38100</xdr:colOff>
      <xdr:row>76</xdr:row>
      <xdr:rowOff>92018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83145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42233</xdr:rowOff>
    </xdr:from>
    <xdr:to>
      <xdr:col>107</xdr:col>
      <xdr:colOff>101600</xdr:colOff>
      <xdr:row>76</xdr:row>
      <xdr:rowOff>143833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134960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56657</xdr:rowOff>
    </xdr:from>
    <xdr:to>
      <xdr:col>102</xdr:col>
      <xdr:colOff>165100</xdr:colOff>
      <xdr:row>76</xdr:row>
      <xdr:rowOff>158257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149384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90946</xdr:rowOff>
    </xdr:from>
    <xdr:to>
      <xdr:col>98</xdr:col>
      <xdr:colOff>38100</xdr:colOff>
      <xdr:row>77</xdr:row>
      <xdr:rowOff>21096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のうち、新発債の抑制に努めてきた結果、公債費は平均水準以下をキープしているが、人件費や扶助費は近年増加傾向にある。物件費の減少は、会計年度任用職員制度導入の影響が大きく、その費用は人件費に振り替わっており、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物件費の前年度比較では増加となっている。人件費については、</a:t>
          </a:r>
          <a:r>
            <a:rPr kumimoji="1" lang="en-US" altLang="ja-JP" sz="1300">
              <a:latin typeface="ＭＳ Ｐゴシック" panose="020B0600070205080204" pitchFamily="50" charset="-128"/>
              <a:ea typeface="ＭＳ Ｐゴシック" panose="020B0600070205080204" pitchFamily="50" charset="-128"/>
            </a:rPr>
            <a:t>88,822</a:t>
          </a:r>
          <a:r>
            <a:rPr kumimoji="1" lang="ja-JP" altLang="en-US" sz="1300">
              <a:latin typeface="ＭＳ Ｐゴシック" panose="020B0600070205080204" pitchFamily="50" charset="-128"/>
              <a:ea typeface="ＭＳ Ｐゴシック" panose="020B0600070205080204" pitchFamily="50" charset="-128"/>
            </a:rPr>
            <a:t>円と類似団体内平均値を下回っているが、全国平均及び大阪府平均を上回っており、主に退職手当の増が要因である。また、扶助費</a:t>
          </a:r>
          <a:r>
            <a:rPr kumimoji="1" lang="en-US" altLang="ja-JP" sz="1300">
              <a:latin typeface="ＭＳ Ｐゴシック" panose="020B0600070205080204" pitchFamily="50" charset="-128"/>
              <a:ea typeface="ＭＳ Ｐゴシック" panose="020B0600070205080204" pitchFamily="50" charset="-128"/>
            </a:rPr>
            <a:t>76,591</a:t>
          </a:r>
          <a:r>
            <a:rPr kumimoji="1" lang="ja-JP" altLang="en-US" sz="1300">
              <a:latin typeface="ＭＳ Ｐゴシック" panose="020B0600070205080204" pitchFamily="50" charset="-128"/>
              <a:ea typeface="ＭＳ Ｐゴシック" panose="020B0600070205080204" pitchFamily="50" charset="-128"/>
            </a:rPr>
            <a:t>円については、福祉事務所がなく、生活保護費の支給がないことから低い水準となっているものの、障がい者施策や子育て支援の拡充などから増加傾向にあり、少子高齢化を踏まえると今後も増加していくことが懸念される。物件費</a:t>
          </a:r>
          <a:r>
            <a:rPr kumimoji="1" lang="en-US" altLang="ja-JP" sz="1300">
              <a:latin typeface="ＭＳ Ｐゴシック" panose="020B0600070205080204" pitchFamily="50" charset="-128"/>
              <a:ea typeface="ＭＳ Ｐゴシック" panose="020B0600070205080204" pitchFamily="50" charset="-128"/>
            </a:rPr>
            <a:t>67,249</a:t>
          </a:r>
          <a:r>
            <a:rPr kumimoji="1" lang="ja-JP" altLang="en-US" sz="1300">
              <a:latin typeface="ＭＳ Ｐゴシック" panose="020B0600070205080204" pitchFamily="50" charset="-128"/>
              <a:ea typeface="ＭＳ Ｐゴシック" panose="020B0600070205080204" pitchFamily="50" charset="-128"/>
            </a:rPr>
            <a:t>円は、類似団体内平均値を下回っているものの全国平均及び大阪府平均を上回っている。これは、各種計画等の策定や電算システム改修などをはじめとした業務委託が増加傾向にあることなどが影響している。補助費等</a:t>
          </a:r>
          <a:r>
            <a:rPr kumimoji="1" lang="en-US" altLang="ja-JP" sz="1300">
              <a:latin typeface="ＭＳ Ｐゴシック" panose="020B0600070205080204" pitchFamily="50" charset="-128"/>
              <a:ea typeface="ＭＳ Ｐゴシック" panose="020B0600070205080204" pitchFamily="50" charset="-128"/>
            </a:rPr>
            <a:t>164,863</a:t>
          </a:r>
          <a:r>
            <a:rPr kumimoji="1" lang="ja-JP" altLang="en-US" sz="1300">
              <a:latin typeface="ＭＳ Ｐゴシック" panose="020B0600070205080204" pitchFamily="50" charset="-128"/>
              <a:ea typeface="ＭＳ Ｐゴシック" panose="020B0600070205080204" pitchFamily="50" charset="-128"/>
            </a:rPr>
            <a:t>円は令和元年度と比較して大幅な増となっているが、これは、下水道事業会計の地方公営企業法の財務適用によるもの、及び新型コロナウイルス感染症対策によるものである。税収が伸び悩む中、このような性質別歳出のうち、経常的経費が増加傾向にあり、経常収支比率の悪化につながっている。加えて、今後公共施設老朽化対策に伴い巨額の改修費用が見込まれることから、計画的な施設更新による平準化を図るとともに、経常的経費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121641</xdr:rowOff>
    </xdr:from>
    <xdr:to>
      <xdr:col>24</xdr:col>
      <xdr:colOff>63500</xdr:colOff>
      <xdr:row>35</xdr:row>
      <xdr:rowOff>49403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0941"/>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77978</xdr:rowOff>
    </xdr:from>
    <xdr:to>
      <xdr:col>19</xdr:col>
      <xdr:colOff>177800</xdr:colOff>
      <xdr:row>34</xdr:row>
      <xdr:rowOff>121641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727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77978</xdr:rowOff>
    </xdr:from>
    <xdr:to>
      <xdr:col>15</xdr:col>
      <xdr:colOff>50800</xdr:colOff>
      <xdr:row>34</xdr:row>
      <xdr:rowOff>90551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727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90551</xdr:rowOff>
    </xdr:from>
    <xdr:to>
      <xdr:col>10</xdr:col>
      <xdr:colOff>114300</xdr:colOff>
      <xdr:row>34</xdr:row>
      <xdr:rowOff>149987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985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170053</xdr:rowOff>
    </xdr:from>
    <xdr:to>
      <xdr:col>24</xdr:col>
      <xdr:colOff>114300</xdr:colOff>
      <xdr:row>35</xdr:row>
      <xdr:rowOff>100203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21480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70841</xdr:rowOff>
    </xdr:from>
    <xdr:to>
      <xdr:col>20</xdr:col>
      <xdr:colOff>38100</xdr:colOff>
      <xdr:row>35</xdr:row>
      <xdr:rowOff>991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163568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27178</xdr:rowOff>
    </xdr:from>
    <xdr:to>
      <xdr:col>15</xdr:col>
      <xdr:colOff>101600</xdr:colOff>
      <xdr:row>34</xdr:row>
      <xdr:rowOff>128778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145305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39751</xdr:rowOff>
    </xdr:from>
    <xdr:to>
      <xdr:col>10</xdr:col>
      <xdr:colOff>165100</xdr:colOff>
      <xdr:row>34</xdr:row>
      <xdr:rowOff>141351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157878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99187</xdr:rowOff>
    </xdr:from>
    <xdr:to>
      <xdr:col>6</xdr:col>
      <xdr:colOff>38100</xdr:colOff>
      <xdr:row>35</xdr:row>
      <xdr:rowOff>29337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45864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78607</xdr:rowOff>
    </xdr:from>
    <xdr:to>
      <xdr:col>24</xdr:col>
      <xdr:colOff>63500</xdr:colOff>
      <xdr:row>57</xdr:row>
      <xdr:rowOff>156018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79807"/>
          <a:ext cx="838200" cy="24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156018</xdr:rowOff>
    </xdr:from>
    <xdr:to>
      <xdr:col>19</xdr:col>
      <xdr:colOff>177800</xdr:colOff>
      <xdr:row>58</xdr:row>
      <xdr:rowOff>16935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28668"/>
          <a:ext cx="889000" cy="3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16935</xdr:rowOff>
    </xdr:from>
    <xdr:to>
      <xdr:col>15</xdr:col>
      <xdr:colOff>50800</xdr:colOff>
      <xdr:row>58</xdr:row>
      <xdr:rowOff>26122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61035"/>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166938</xdr:rowOff>
    </xdr:from>
    <xdr:to>
      <xdr:col>10</xdr:col>
      <xdr:colOff>114300</xdr:colOff>
      <xdr:row>58</xdr:row>
      <xdr:rowOff>26122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39588"/>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27807</xdr:rowOff>
    </xdr:from>
    <xdr:to>
      <xdr:col>24</xdr:col>
      <xdr:colOff>114300</xdr:colOff>
      <xdr:row>56</xdr:row>
      <xdr:rowOff>129407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114184</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4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105218</xdr:rowOff>
    </xdr:from>
    <xdr:to>
      <xdr:col>20</xdr:col>
      <xdr:colOff>38100</xdr:colOff>
      <xdr:row>58</xdr:row>
      <xdr:rowOff>35368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26495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7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137585</xdr:rowOff>
    </xdr:from>
    <xdr:to>
      <xdr:col>15</xdr:col>
      <xdr:colOff>101600</xdr:colOff>
      <xdr:row>58</xdr:row>
      <xdr:rowOff>67735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9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58862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100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146772</xdr:rowOff>
    </xdr:from>
    <xdr:to>
      <xdr:col>10</xdr:col>
      <xdr:colOff>165100</xdr:colOff>
      <xdr:row>58</xdr:row>
      <xdr:rowOff>76922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68049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100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116138</xdr:rowOff>
    </xdr:from>
    <xdr:to>
      <xdr:col>6</xdr:col>
      <xdr:colOff>38100</xdr:colOff>
      <xdr:row>58</xdr:row>
      <xdr:rowOff>46288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37415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69771</xdr:rowOff>
    </xdr:from>
    <xdr:to>
      <xdr:col>24</xdr:col>
      <xdr:colOff>63500</xdr:colOff>
      <xdr:row>77</xdr:row>
      <xdr:rowOff>101485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1421"/>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101485</xdr:rowOff>
    </xdr:from>
    <xdr:to>
      <xdr:col>19</xdr:col>
      <xdr:colOff>177800</xdr:colOff>
      <xdr:row>77</xdr:row>
      <xdr:rowOff>170073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03135"/>
          <a:ext cx="8890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170073</xdr:rowOff>
    </xdr:from>
    <xdr:to>
      <xdr:col>15</xdr:col>
      <xdr:colOff>50800</xdr:colOff>
      <xdr:row>78</xdr:row>
      <xdr:rowOff>1161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172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1161</xdr:rowOff>
    </xdr:from>
    <xdr:to>
      <xdr:col>10</xdr:col>
      <xdr:colOff>114300</xdr:colOff>
      <xdr:row>78</xdr:row>
      <xdr:rowOff>73344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74261"/>
          <a:ext cx="889000" cy="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18971</xdr:rowOff>
    </xdr:from>
    <xdr:to>
      <xdr:col>24</xdr:col>
      <xdr:colOff>114300</xdr:colOff>
      <xdr:row>77</xdr:row>
      <xdr:rowOff>120571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168848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9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50685</xdr:rowOff>
    </xdr:from>
    <xdr:to>
      <xdr:col>20</xdr:col>
      <xdr:colOff>38100</xdr:colOff>
      <xdr:row>77</xdr:row>
      <xdr:rowOff>152285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143412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4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119273</xdr:rowOff>
    </xdr:from>
    <xdr:to>
      <xdr:col>15</xdr:col>
      <xdr:colOff>101600</xdr:colOff>
      <xdr:row>78</xdr:row>
      <xdr:rowOff>49423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40550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1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121811</xdr:rowOff>
    </xdr:from>
    <xdr:to>
      <xdr:col>10</xdr:col>
      <xdr:colOff>165100</xdr:colOff>
      <xdr:row>78</xdr:row>
      <xdr:rowOff>51961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43088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1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22544</xdr:rowOff>
    </xdr:from>
    <xdr:to>
      <xdr:col>6</xdr:col>
      <xdr:colOff>38100</xdr:colOff>
      <xdr:row>78</xdr:row>
      <xdr:rowOff>124144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115271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111420</xdr:rowOff>
    </xdr:from>
    <xdr:to>
      <xdr:col>24</xdr:col>
      <xdr:colOff>63500</xdr:colOff>
      <xdr:row>97</xdr:row>
      <xdr:rowOff>144903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2070"/>
          <a:ext cx="838200" cy="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144903</xdr:rowOff>
    </xdr:from>
    <xdr:to>
      <xdr:col>19</xdr:col>
      <xdr:colOff>177800</xdr:colOff>
      <xdr:row>97</xdr:row>
      <xdr:rowOff>148332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55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148332</xdr:rowOff>
    </xdr:from>
    <xdr:to>
      <xdr:col>15</xdr:col>
      <xdr:colOff>50800</xdr:colOff>
      <xdr:row>97</xdr:row>
      <xdr:rowOff>158228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89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140636</xdr:rowOff>
    </xdr:from>
    <xdr:to>
      <xdr:col>10</xdr:col>
      <xdr:colOff>114300</xdr:colOff>
      <xdr:row>97</xdr:row>
      <xdr:rowOff>158228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71286"/>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60620</xdr:rowOff>
    </xdr:from>
    <xdr:to>
      <xdr:col>24</xdr:col>
      <xdr:colOff>114300</xdr:colOff>
      <xdr:row>97</xdr:row>
      <xdr:rowOff>162220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146997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94103</xdr:rowOff>
    </xdr:from>
    <xdr:to>
      <xdr:col>20</xdr:col>
      <xdr:colOff>38100</xdr:colOff>
      <xdr:row>98</xdr:row>
      <xdr:rowOff>24253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97532</xdr:rowOff>
    </xdr:from>
    <xdr:to>
      <xdr:col>15</xdr:col>
      <xdr:colOff>101600</xdr:colOff>
      <xdr:row>98</xdr:row>
      <xdr:rowOff>27682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18809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107428</xdr:rowOff>
    </xdr:from>
    <xdr:to>
      <xdr:col>10</xdr:col>
      <xdr:colOff>165100</xdr:colOff>
      <xdr:row>98</xdr:row>
      <xdr:rowOff>37578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89836</xdr:rowOff>
    </xdr:from>
    <xdr:to>
      <xdr:col>6</xdr:col>
      <xdr:colOff>38100</xdr:colOff>
      <xdr:row>98</xdr:row>
      <xdr:rowOff>19986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165869</xdr:rowOff>
    </xdr:from>
    <xdr:to>
      <xdr:col>55</xdr:col>
      <xdr:colOff>0</xdr:colOff>
      <xdr:row>58</xdr:row>
      <xdr:rowOff>1860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38519"/>
          <a:ext cx="8382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165869</xdr:rowOff>
    </xdr:from>
    <xdr:to>
      <xdr:col>50</xdr:col>
      <xdr:colOff>114300</xdr:colOff>
      <xdr:row>57</xdr:row>
      <xdr:rowOff>171024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38519"/>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165589</xdr:rowOff>
    </xdr:from>
    <xdr:to>
      <xdr:col>45</xdr:col>
      <xdr:colOff>177800</xdr:colOff>
      <xdr:row>57</xdr:row>
      <xdr:rowOff>171024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38239"/>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165589</xdr:rowOff>
    </xdr:from>
    <xdr:to>
      <xdr:col>41</xdr:col>
      <xdr:colOff>50800</xdr:colOff>
      <xdr:row>58</xdr:row>
      <xdr:rowOff>9249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823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122510</xdr:rowOff>
    </xdr:from>
    <xdr:to>
      <xdr:col>55</xdr:col>
      <xdr:colOff>50800</xdr:colOff>
      <xdr:row>58</xdr:row>
      <xdr:rowOff>52660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37437</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1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115069</xdr:rowOff>
    </xdr:from>
    <xdr:to>
      <xdr:col>50</xdr:col>
      <xdr:colOff>165100</xdr:colOff>
      <xdr:row>58</xdr:row>
      <xdr:rowOff>45219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36346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99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120224</xdr:rowOff>
    </xdr:from>
    <xdr:to>
      <xdr:col>46</xdr:col>
      <xdr:colOff>38100</xdr:colOff>
      <xdr:row>58</xdr:row>
      <xdr:rowOff>50374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41501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114789</xdr:rowOff>
    </xdr:from>
    <xdr:to>
      <xdr:col>41</xdr:col>
      <xdr:colOff>101600</xdr:colOff>
      <xdr:row>58</xdr:row>
      <xdr:rowOff>44939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36066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99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129899</xdr:rowOff>
    </xdr:from>
    <xdr:to>
      <xdr:col>36</xdr:col>
      <xdr:colOff>165100</xdr:colOff>
      <xdr:row>58</xdr:row>
      <xdr:rowOff>60049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51176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99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129896</xdr:rowOff>
    </xdr:from>
    <xdr:to>
      <xdr:col>55</xdr:col>
      <xdr:colOff>0</xdr:colOff>
      <xdr:row>78</xdr:row>
      <xdr:rowOff>140055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2996"/>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140055</xdr:rowOff>
    </xdr:from>
    <xdr:to>
      <xdr:col>50</xdr:col>
      <xdr:colOff>114300</xdr:colOff>
      <xdr:row>79</xdr:row>
      <xdr:rowOff>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3155"/>
          <a:ext cx="889000" cy="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160795</xdr:rowOff>
    </xdr:from>
    <xdr:to>
      <xdr:col>45</xdr:col>
      <xdr:colOff>177800</xdr:colOff>
      <xdr:row>79</xdr:row>
      <xdr:rowOff>763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33895"/>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160795</xdr:rowOff>
    </xdr:from>
    <xdr:to>
      <xdr:col>41</xdr:col>
      <xdr:colOff>50800</xdr:colOff>
      <xdr:row>78</xdr:row>
      <xdr:rowOff>160883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33895"/>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79096</xdr:rowOff>
    </xdr:from>
    <xdr:to>
      <xdr:col>55</xdr:col>
      <xdr:colOff>50800</xdr:colOff>
      <xdr:row>79</xdr:row>
      <xdr:rowOff>9246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165473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89255</xdr:rowOff>
    </xdr:from>
    <xdr:to>
      <xdr:col>50</xdr:col>
      <xdr:colOff>165100</xdr:colOff>
      <xdr:row>79</xdr:row>
      <xdr:rowOff>19405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10532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121413</xdr:rowOff>
    </xdr:from>
    <xdr:to>
      <xdr:col>46</xdr:col>
      <xdr:colOff>38100</xdr:colOff>
      <xdr:row>79</xdr:row>
      <xdr:rowOff>51563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42690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109995</xdr:rowOff>
    </xdr:from>
    <xdr:to>
      <xdr:col>41</xdr:col>
      <xdr:colOff>101600</xdr:colOff>
      <xdr:row>79</xdr:row>
      <xdr:rowOff>40145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31272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110083</xdr:rowOff>
    </xdr:from>
    <xdr:to>
      <xdr:col>36</xdr:col>
      <xdr:colOff>165100</xdr:colOff>
      <xdr:row>79</xdr:row>
      <xdr:rowOff>40233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31360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50054</xdr:rowOff>
    </xdr:from>
    <xdr:to>
      <xdr:col>55</xdr:col>
      <xdr:colOff>0</xdr:colOff>
      <xdr:row>97</xdr:row>
      <xdr:rowOff>57079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80704"/>
          <a:ext cx="8382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50054</xdr:rowOff>
    </xdr:from>
    <xdr:to>
      <xdr:col>50</xdr:col>
      <xdr:colOff>114300</xdr:colOff>
      <xdr:row>97</xdr:row>
      <xdr:rowOff>65691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680704"/>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20473</xdr:rowOff>
    </xdr:from>
    <xdr:to>
      <xdr:col>45</xdr:col>
      <xdr:colOff>177800</xdr:colOff>
      <xdr:row>97</xdr:row>
      <xdr:rowOff>65691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51123"/>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20473</xdr:rowOff>
    </xdr:from>
    <xdr:to>
      <xdr:col>41</xdr:col>
      <xdr:colOff>50800</xdr:colOff>
      <xdr:row>97</xdr:row>
      <xdr:rowOff>34275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51123"/>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6279</xdr:rowOff>
    </xdr:from>
    <xdr:to>
      <xdr:col>55</xdr:col>
      <xdr:colOff>50800</xdr:colOff>
      <xdr:row>97</xdr:row>
      <xdr:rowOff>107879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92656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170704</xdr:rowOff>
    </xdr:from>
    <xdr:to>
      <xdr:col>50</xdr:col>
      <xdr:colOff>165100</xdr:colOff>
      <xdr:row>97</xdr:row>
      <xdr:rowOff>100854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91981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14891</xdr:rowOff>
    </xdr:from>
    <xdr:to>
      <xdr:col>46</xdr:col>
      <xdr:colOff>38100</xdr:colOff>
      <xdr:row>97</xdr:row>
      <xdr:rowOff>116491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107618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141123</xdr:rowOff>
    </xdr:from>
    <xdr:to>
      <xdr:col>41</xdr:col>
      <xdr:colOff>101600</xdr:colOff>
      <xdr:row>97</xdr:row>
      <xdr:rowOff>71273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62400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154925</xdr:rowOff>
    </xdr:from>
    <xdr:to>
      <xdr:col>36</xdr:col>
      <xdr:colOff>165100</xdr:colOff>
      <xdr:row>97</xdr:row>
      <xdr:rowOff>85075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76202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72513</xdr:rowOff>
    </xdr:from>
    <xdr:to>
      <xdr:col>85</xdr:col>
      <xdr:colOff>127000</xdr:colOff>
      <xdr:row>38</xdr:row>
      <xdr:rowOff>75692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587613"/>
          <a:ext cx="8382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72513</xdr:rowOff>
    </xdr:from>
    <xdr:to>
      <xdr:col>81</xdr:col>
      <xdr:colOff>50800</xdr:colOff>
      <xdr:row>38</xdr:row>
      <xdr:rowOff>76215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8761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76215</xdr:rowOff>
    </xdr:from>
    <xdr:to>
      <xdr:col>76</xdr:col>
      <xdr:colOff>114300</xdr:colOff>
      <xdr:row>38</xdr:row>
      <xdr:rowOff>85554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91315"/>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58961</xdr:rowOff>
    </xdr:from>
    <xdr:to>
      <xdr:col>71</xdr:col>
      <xdr:colOff>177800</xdr:colOff>
      <xdr:row>38</xdr:row>
      <xdr:rowOff>85554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574061"/>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24892</xdr:rowOff>
    </xdr:from>
    <xdr:to>
      <xdr:col>85</xdr:col>
      <xdr:colOff>177800</xdr:colOff>
      <xdr:row>38</xdr:row>
      <xdr:rowOff>126492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111269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21713</xdr:rowOff>
    </xdr:from>
    <xdr:to>
      <xdr:col>81</xdr:col>
      <xdr:colOff>101600</xdr:colOff>
      <xdr:row>38</xdr:row>
      <xdr:rowOff>123313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114440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25415</xdr:rowOff>
    </xdr:from>
    <xdr:to>
      <xdr:col>76</xdr:col>
      <xdr:colOff>165100</xdr:colOff>
      <xdr:row>38</xdr:row>
      <xdr:rowOff>127015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118142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34754</xdr:rowOff>
    </xdr:from>
    <xdr:to>
      <xdr:col>72</xdr:col>
      <xdr:colOff>38100</xdr:colOff>
      <xdr:row>38</xdr:row>
      <xdr:rowOff>136354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127481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8161</xdr:rowOff>
    </xdr:from>
    <xdr:to>
      <xdr:col>67</xdr:col>
      <xdr:colOff>101600</xdr:colOff>
      <xdr:row>38</xdr:row>
      <xdr:rowOff>109761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100888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1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65470</xdr:rowOff>
    </xdr:from>
    <xdr:to>
      <xdr:col>85</xdr:col>
      <xdr:colOff>127000</xdr:colOff>
      <xdr:row>57</xdr:row>
      <xdr:rowOff>151229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38120"/>
          <a:ext cx="838200" cy="8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151229</xdr:rowOff>
    </xdr:from>
    <xdr:to>
      <xdr:col>81</xdr:col>
      <xdr:colOff>50800</xdr:colOff>
      <xdr:row>58</xdr:row>
      <xdr:rowOff>68621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23879"/>
          <a:ext cx="889000" cy="8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35161</xdr:rowOff>
    </xdr:from>
    <xdr:to>
      <xdr:col>76</xdr:col>
      <xdr:colOff>114300</xdr:colOff>
      <xdr:row>58</xdr:row>
      <xdr:rowOff>68621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979261"/>
          <a:ext cx="889000" cy="3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35161</xdr:rowOff>
    </xdr:from>
    <xdr:to>
      <xdr:col>71</xdr:col>
      <xdr:colOff>177800</xdr:colOff>
      <xdr:row>58</xdr:row>
      <xdr:rowOff>64239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979261"/>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14670</xdr:rowOff>
    </xdr:from>
    <xdr:to>
      <xdr:col>85</xdr:col>
      <xdr:colOff>177800</xdr:colOff>
      <xdr:row>57</xdr:row>
      <xdr:rowOff>116270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37547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3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100429</xdr:rowOff>
    </xdr:from>
    <xdr:to>
      <xdr:col>81</xdr:col>
      <xdr:colOff>101600</xdr:colOff>
      <xdr:row>58</xdr:row>
      <xdr:rowOff>30579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21706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6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17821</xdr:rowOff>
    </xdr:from>
    <xdr:to>
      <xdr:col>76</xdr:col>
      <xdr:colOff>165100</xdr:colOff>
      <xdr:row>58</xdr:row>
      <xdr:rowOff>119421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110548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155811</xdr:rowOff>
    </xdr:from>
    <xdr:to>
      <xdr:col>72</xdr:col>
      <xdr:colOff>38100</xdr:colOff>
      <xdr:row>58</xdr:row>
      <xdr:rowOff>85961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77088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13439</xdr:rowOff>
    </xdr:from>
    <xdr:to>
      <xdr:col>67</xdr:col>
      <xdr:colOff>101600</xdr:colOff>
      <xdr:row>58</xdr:row>
      <xdr:rowOff>115039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106166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88517</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61617"/>
          <a:ext cx="889000" cy="5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30704</xdr:rowOff>
    </xdr:from>
    <xdr:to>
      <xdr:col>76</xdr:col>
      <xdr:colOff>114300</xdr:colOff>
      <xdr:row>78</xdr:row>
      <xdr:rowOff>88517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03804"/>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30704</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03804"/>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37717</xdr:rowOff>
    </xdr:from>
    <xdr:to>
      <xdr:col>76</xdr:col>
      <xdr:colOff>165100</xdr:colOff>
      <xdr:row>78</xdr:row>
      <xdr:rowOff>139317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130444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151354</xdr:rowOff>
    </xdr:from>
    <xdr:to>
      <xdr:col>72</xdr:col>
      <xdr:colOff>38100</xdr:colOff>
      <xdr:row>78</xdr:row>
      <xdr:rowOff>81504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98031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2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137909</xdr:rowOff>
    </xdr:from>
    <xdr:to>
      <xdr:col>85</xdr:col>
      <xdr:colOff>127000</xdr:colOff>
      <xdr:row>97</xdr:row>
      <xdr:rowOff>139486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68559"/>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120132</xdr:rowOff>
    </xdr:from>
    <xdr:to>
      <xdr:col>81</xdr:col>
      <xdr:colOff>50800</xdr:colOff>
      <xdr:row>97</xdr:row>
      <xdr:rowOff>137909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7507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104342</xdr:rowOff>
    </xdr:from>
    <xdr:to>
      <xdr:col>76</xdr:col>
      <xdr:colOff>114300</xdr:colOff>
      <xdr:row>97</xdr:row>
      <xdr:rowOff>120132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73499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104342</xdr:rowOff>
    </xdr:from>
    <xdr:to>
      <xdr:col>71</xdr:col>
      <xdr:colOff>177800</xdr:colOff>
      <xdr:row>97</xdr:row>
      <xdr:rowOff>130167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34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88686</xdr:rowOff>
    </xdr:from>
    <xdr:to>
      <xdr:col>85</xdr:col>
      <xdr:colOff>177800</xdr:colOff>
      <xdr:row>98</xdr:row>
      <xdr:rowOff>18836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67113</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87109</xdr:rowOff>
    </xdr:from>
    <xdr:to>
      <xdr:col>81</xdr:col>
      <xdr:colOff>101600</xdr:colOff>
      <xdr:row>98</xdr:row>
      <xdr:rowOff>17259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69332</xdr:rowOff>
    </xdr:from>
    <xdr:to>
      <xdr:col>76</xdr:col>
      <xdr:colOff>165100</xdr:colOff>
      <xdr:row>97</xdr:row>
      <xdr:rowOff>170932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162059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53542</xdr:rowOff>
    </xdr:from>
    <xdr:to>
      <xdr:col>72</xdr:col>
      <xdr:colOff>38100</xdr:colOff>
      <xdr:row>97</xdr:row>
      <xdr:rowOff>155142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79367</xdr:rowOff>
    </xdr:from>
    <xdr:to>
      <xdr:col>67</xdr:col>
      <xdr:colOff>101600</xdr:colOff>
      <xdr:row>98</xdr:row>
      <xdr:rowOff>9517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144599</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6316799"/>
          <a:ext cx="1269" cy="468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139136</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8256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91276</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609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144599</xdr:rowOff>
    </xdr:from>
    <xdr:to>
      <xdr:col>116</xdr:col>
      <xdr:colOff>152400</xdr:colOff>
      <xdr:row>36</xdr:row>
      <xdr:rowOff>144599</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316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90714</xdr:rowOff>
    </xdr:from>
    <xdr:to>
      <xdr:col>116</xdr:col>
      <xdr:colOff>63500</xdr:colOff>
      <xdr:row>39</xdr:row>
      <xdr:rowOff>38136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434364"/>
          <a:ext cx="8382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12137</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69868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33710</xdr:rowOff>
    </xdr:from>
    <xdr:to>
      <xdr:col>116</xdr:col>
      <xdr:colOff>114300</xdr:colOff>
      <xdr:row>39</xdr:row>
      <xdr:rowOff>135310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79284</xdr:rowOff>
    </xdr:from>
    <xdr:to>
      <xdr:col>111</xdr:col>
      <xdr:colOff>177800</xdr:colOff>
      <xdr:row>37</xdr:row>
      <xdr:rowOff>90714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2514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11176</xdr:rowOff>
    </xdr:from>
    <xdr:to>
      <xdr:col>112</xdr:col>
      <xdr:colOff>38100</xdr:colOff>
      <xdr:row>38</xdr:row>
      <xdr:rowOff>112776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103903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68834</xdr:rowOff>
    </xdr:from>
    <xdr:to>
      <xdr:col>107</xdr:col>
      <xdr:colOff>50800</xdr:colOff>
      <xdr:row>36</xdr:row>
      <xdr:rowOff>79284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5726684"/>
          <a:ext cx="889000" cy="5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14442</xdr:rowOff>
    </xdr:from>
    <xdr:to>
      <xdr:col>107</xdr:col>
      <xdr:colOff>101600</xdr:colOff>
      <xdr:row>39</xdr:row>
      <xdr:rowOff>116042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107169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55118</xdr:rowOff>
    </xdr:from>
    <xdr:to>
      <xdr:col>102</xdr:col>
      <xdr:colOff>114300</xdr:colOff>
      <xdr:row>33</xdr:row>
      <xdr:rowOff>68834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537006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3339</xdr:rowOff>
    </xdr:from>
    <xdr:to>
      <xdr:col>102</xdr:col>
      <xdr:colOff>165100</xdr:colOff>
      <xdr:row>39</xdr:row>
      <xdr:rowOff>104939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96066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158786</xdr:rowOff>
    </xdr:from>
    <xdr:to>
      <xdr:col>116</xdr:col>
      <xdr:colOff>114300</xdr:colOff>
      <xdr:row>39</xdr:row>
      <xdr:rowOff>88936</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118163</xdr:rowOff>
    </xdr:from>
    <xdr:ext cx="378565"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461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39914</xdr:rowOff>
    </xdr:from>
    <xdr:to>
      <xdr:col>112</xdr:col>
      <xdr:colOff>38100</xdr:colOff>
      <xdr:row>37</xdr:row>
      <xdr:rowOff>141514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158041</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28484</xdr:rowOff>
    </xdr:from>
    <xdr:to>
      <xdr:col>107</xdr:col>
      <xdr:colOff>101600</xdr:colOff>
      <xdr:row>36</xdr:row>
      <xdr:rowOff>130084</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146611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5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18034</xdr:rowOff>
    </xdr:from>
    <xdr:to>
      <xdr:col>102</xdr:col>
      <xdr:colOff>165100</xdr:colOff>
      <xdr:row>33</xdr:row>
      <xdr:rowOff>119634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136161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4318</xdr:rowOff>
    </xdr:from>
    <xdr:to>
      <xdr:col>98</xdr:col>
      <xdr:colOff>38100</xdr:colOff>
      <xdr:row>31</xdr:row>
      <xdr:rowOff>105918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122445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本町の目的別歳出のうち全体の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超を占める民生費は、社会福祉施策拡充に伴う社会保障関係経費が増加傾向にあり、人口減少も影響して、住民一人当たりコストも増加している状況である。類似団体、全国及び大阪府平均と比較していずれも低い水準となっているが、本町には福祉事務所がなく、生活保護関連経費の歳出がないため、単純比較することに注意が必要であり、今後も、高齢化等の影響による民生費の増加が懸念され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年度決算における総務費は、新型コロナウイルス感染症対策による給付事業等が臨時的に増加したことに加え、地域公共交通事業の本格実施により、全国及び大阪府平均を上回っている。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そのほか、農林水産業費や商工費は、低水準で推移しており、今後関連産業の状況を見極めながら、就労問題や税収確保の観点からも政策的に事業費を配分する必要がある。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教育費については、類似団体内、全国及び大阪府平均全てで上回っており、令和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生涯学習施設等整備や国指定史跡二子塚古墳保存整備など投資的事業の影響により大きく増加している。今後も、社会保障関係経費や施設の整備、老朽化対策などにより、歳出需用の増加が予想されるが、限られた財源の中、選択と集中により効率的・効果的な行財政運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年度の実質収支は</a:t>
          </a:r>
          <a:r>
            <a:rPr kumimoji="1" lang="en-US" altLang="ja-JP" sz="1050">
              <a:latin typeface="ＭＳ ゴシック" pitchFamily="49" charset="-128"/>
              <a:ea typeface="ＭＳ ゴシック" pitchFamily="49" charset="-128"/>
            </a:rPr>
            <a:t>54</a:t>
          </a:r>
          <a:r>
            <a:rPr kumimoji="1" lang="ja-JP" altLang="en-US" sz="1050">
              <a:latin typeface="ＭＳ ゴシック" pitchFamily="49" charset="-128"/>
              <a:ea typeface="ＭＳ ゴシック" pitchFamily="49" charset="-128"/>
            </a:rPr>
            <a:t>百万円の黒字であったが、収支不足により財政調整基金より取り崩しを行っており、実質単年度収支は</a:t>
          </a:r>
          <a:r>
            <a:rPr kumimoji="1" lang="en-US" altLang="ja-JP" sz="1050">
              <a:solidFill>
                <a:sysClr val="windowText" lastClr="000000"/>
              </a:solidFill>
              <a:latin typeface="ＭＳ ゴシック" pitchFamily="49" charset="-128"/>
              <a:ea typeface="ＭＳ ゴシック" pitchFamily="49" charset="-128"/>
            </a:rPr>
            <a:t>99</a:t>
          </a:r>
          <a:r>
            <a:rPr kumimoji="1" lang="ja-JP" altLang="en-US" sz="1050">
              <a:solidFill>
                <a:sysClr val="windowText" lastClr="000000"/>
              </a:solidFill>
              <a:latin typeface="ＭＳ ゴシック" pitchFamily="49" charset="-128"/>
              <a:ea typeface="ＭＳ ゴシック" pitchFamily="49" charset="-128"/>
            </a:rPr>
            <a:t>百万円の</a:t>
          </a:r>
          <a:r>
            <a:rPr kumimoji="1" lang="ja-JP" altLang="en-US" sz="1050">
              <a:latin typeface="ＭＳ ゴシック" pitchFamily="49" charset="-128"/>
              <a:ea typeface="ＭＳ ゴシック" pitchFamily="49" charset="-128"/>
            </a:rPr>
            <a:t>赤字であった。これは、社会福祉関係経費などの増加や、前年度に引き続き定年等の退職者が多かったことが影響し、主要施策においても、経常的なソフト事業が増加したことなどにより、歳出が増加した一方、歳入においては、交付税が増加したものの、町税や各種交付金などが減少したことにより、一般財源は横ばいであったことが主な要因である。</a:t>
          </a:r>
        </a:p>
        <a:p>
          <a:r>
            <a:rPr kumimoji="1" lang="ja-JP" altLang="en-US" sz="1050">
              <a:latin typeface="ＭＳ ゴシック" pitchFamily="49" charset="-128"/>
              <a:ea typeface="ＭＳ ゴシック" pitchFamily="49" charset="-128"/>
            </a:rPr>
            <a:t>　また、財政調整基金は</a:t>
          </a:r>
          <a:r>
            <a:rPr kumimoji="1" lang="en-US" altLang="ja-JP" sz="1050">
              <a:latin typeface="ＭＳ ゴシック" pitchFamily="49" charset="-128"/>
              <a:ea typeface="ＭＳ ゴシック" pitchFamily="49" charset="-128"/>
            </a:rPr>
            <a:t>140</a:t>
          </a:r>
          <a:r>
            <a:rPr kumimoji="1" lang="ja-JP" altLang="en-US" sz="1050">
              <a:solidFill>
                <a:sysClr val="windowText" lastClr="000000"/>
              </a:solidFill>
              <a:latin typeface="ＭＳ ゴシック" pitchFamily="49" charset="-128"/>
              <a:ea typeface="ＭＳ ゴシック" pitchFamily="49" charset="-128"/>
            </a:rPr>
            <a:t>百万円取崩した</a:t>
          </a:r>
          <a:r>
            <a:rPr kumimoji="1" lang="ja-JP" altLang="en-US" sz="1050">
              <a:latin typeface="ＭＳ ゴシック" pitchFamily="49" charset="-128"/>
              <a:ea typeface="ＭＳ ゴシック" pitchFamily="49" charset="-128"/>
            </a:rPr>
            <a:t>結果、年度末残高は</a:t>
          </a:r>
          <a:r>
            <a:rPr kumimoji="1" lang="en-US" altLang="ja-JP" sz="1050">
              <a:latin typeface="ＭＳ ゴシック" pitchFamily="49" charset="-128"/>
              <a:ea typeface="ＭＳ ゴシック" pitchFamily="49" charset="-128"/>
            </a:rPr>
            <a:t>1,369</a:t>
          </a:r>
          <a:r>
            <a:rPr kumimoji="1" lang="ja-JP" altLang="en-US" sz="1050">
              <a:latin typeface="ＭＳ ゴシック" pitchFamily="49" charset="-128"/>
              <a:ea typeface="ＭＳ ゴシック" pitchFamily="49" charset="-128"/>
            </a:rPr>
            <a:t>百万円、標準財政規模（</a:t>
          </a:r>
          <a:r>
            <a:rPr kumimoji="1" lang="en-US" altLang="ja-JP" sz="1050">
              <a:latin typeface="ＭＳ ゴシック" pitchFamily="49" charset="-128"/>
              <a:ea typeface="ＭＳ ゴシック" pitchFamily="49" charset="-128"/>
            </a:rPr>
            <a:t>3,299</a:t>
          </a:r>
          <a:r>
            <a:rPr kumimoji="1" lang="ja-JP" altLang="en-US" sz="1050">
              <a:latin typeface="ＭＳ ゴシック" pitchFamily="49" charset="-128"/>
              <a:ea typeface="ＭＳ ゴシック" pitchFamily="49" charset="-128"/>
            </a:rPr>
            <a:t>百万円）に対し</a:t>
          </a:r>
          <a:r>
            <a:rPr kumimoji="1" lang="en-US" altLang="ja-JP" sz="1050">
              <a:latin typeface="ＭＳ ゴシック" pitchFamily="49" charset="-128"/>
              <a:ea typeface="ＭＳ ゴシック" pitchFamily="49" charset="-128"/>
            </a:rPr>
            <a:t>41.49</a:t>
          </a:r>
          <a:r>
            <a:rPr kumimoji="1" lang="ja-JP" altLang="en-US" sz="1050">
              <a:latin typeface="ＭＳ ゴシック" pitchFamily="49" charset="-128"/>
              <a:ea typeface="ＭＳ ゴシック" pitchFamily="49" charset="-128"/>
            </a:rPr>
            <a:t>％と減少している。本町は依存財源の割合が</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％超を占めるなど脆弱な財政基盤であり、今後の行政サービス需要の動向を注視しながら、他の基金と一体的に利活用を進めていく必要がある。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年度の連結実質赤字比率は生じておらず、早期健全化基準（</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％）を下回っている。また、一般会計以外においても赤字決算となった会計はない。</a:t>
          </a:r>
        </a:p>
        <a:p>
          <a:r>
            <a:rPr kumimoji="1" lang="ja-JP" altLang="en-US" sz="1400">
              <a:latin typeface="ＭＳ ゴシック" pitchFamily="49" charset="-128"/>
              <a:ea typeface="ＭＳ ゴシック" pitchFamily="49" charset="-128"/>
            </a:rPr>
            <a:t>　一般会計以外の黒字額の内訳では、介護保険特別会計が</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百万円で一番多く、標準財政規模（</a:t>
          </a:r>
          <a:r>
            <a:rPr kumimoji="1" lang="en-US" altLang="ja-JP" sz="1400">
              <a:latin typeface="ＭＳ ゴシック" pitchFamily="49" charset="-128"/>
              <a:ea typeface="ＭＳ ゴシック" pitchFamily="49" charset="-128"/>
            </a:rPr>
            <a:t>3,299</a:t>
          </a:r>
          <a:r>
            <a:rPr kumimoji="1" lang="ja-JP" altLang="en-US" sz="1400">
              <a:latin typeface="ＭＳ ゴシック" pitchFamily="49" charset="-128"/>
              <a:ea typeface="ＭＳ ゴシック" pitchFamily="49" charset="-128"/>
            </a:rPr>
            <a:t>百万円）に対する比率は</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％、次いで国民健康保険特別会計の実質収支額が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百万円で、同</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なお、各特別会計においては、一般会計から財源の繰入を行っており、特に下水道事業会計については、公債費の影響もあって基準外繰入を行っている状況にある。</a:t>
          </a:r>
        </a:p>
        <a:p>
          <a:r>
            <a:rPr kumimoji="1" lang="ja-JP" altLang="en-US" sz="1400">
              <a:latin typeface="ＭＳ ゴシック" pitchFamily="49" charset="-128"/>
              <a:ea typeface="ＭＳ ゴシック" pitchFamily="49" charset="-128"/>
            </a:rPr>
            <a:t>　そのため、今後においても、使用料や保険料の適正化、並びに徴収事務の強化、広域化・共同化を含めた事務事業の効率化などにより、繰入金（一般会計の負担）の縮減に努める。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7043598</v>
      </c>
      <c r="BO4" s="395"/>
      <c r="BP4" s="395"/>
      <c r="BQ4" s="395"/>
      <c r="BR4" s="395"/>
      <c r="BS4" s="395"/>
      <c r="BT4" s="395"/>
      <c r="BU4" s="396"/>
      <c r="BV4" s="394">
        <v>5246590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1.7</v>
      </c>
      <c r="CU4" s="401"/>
      <c r="CV4" s="401"/>
      <c r="CW4" s="401"/>
      <c r="CX4" s="401"/>
      <c r="CY4" s="401"/>
      <c r="CZ4" s="401"/>
      <c r="DA4" s="402"/>
      <c r="DB4" s="400">
        <v>0.9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6975521</v>
      </c>
      <c r="BO5" s="432"/>
      <c r="BP5" s="432"/>
      <c r="BQ5" s="432"/>
      <c r="BR5" s="432"/>
      <c r="BS5" s="432"/>
      <c r="BT5" s="432"/>
      <c r="BU5" s="433"/>
      <c r="BV5" s="431">
        <v>5199109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99.3</v>
      </c>
      <c r="CU5" s="429"/>
      <c r="CV5" s="429"/>
      <c r="CW5" s="429"/>
      <c r="CX5" s="429"/>
      <c r="CY5" s="429"/>
      <c r="CZ5" s="429"/>
      <c r="DA5" s="430"/>
      <c r="DB5" s="428">
        <v>103.7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68077</v>
      </c>
      <c r="BO6" s="432"/>
      <c r="BP6" s="432"/>
      <c r="BQ6" s="432"/>
      <c r="BR6" s="432"/>
      <c r="BS6" s="432"/>
      <c r="BT6" s="432"/>
      <c r="BU6" s="433"/>
      <c r="BV6" s="431">
        <v>47481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104</v>
      </c>
      <c r="CU6" s="469"/>
      <c r="CV6" s="469"/>
      <c r="CW6" s="469"/>
      <c r="CX6" s="469"/>
      <c r="CY6" s="469"/>
      <c r="CZ6" s="469"/>
      <c r="DA6" s="470"/>
      <c r="DB6" s="468">
        <v>108.9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13631</v>
      </c>
      <c r="BO7" s="432"/>
      <c r="BP7" s="432"/>
      <c r="BQ7" s="432"/>
      <c r="BR7" s="432"/>
      <c r="BS7" s="432"/>
      <c r="BT7" s="432"/>
      <c r="BU7" s="433"/>
      <c r="BV7" s="431">
        <v>19529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3299217</v>
      </c>
      <c r="CU7" s="432"/>
      <c r="CV7" s="432"/>
      <c r="CW7" s="432"/>
      <c r="CX7" s="432"/>
      <c r="CY7" s="432"/>
      <c r="CZ7" s="432"/>
      <c r="DA7" s="433"/>
      <c r="DB7" s="431">
        <v>3203220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54446</v>
      </c>
      <c r="BO8" s="432"/>
      <c r="BP8" s="432"/>
      <c r="BQ8" s="432"/>
      <c r="BR8" s="432"/>
      <c r="BS8" s="432"/>
      <c r="BT8" s="432"/>
      <c r="BU8" s="433"/>
      <c r="BV8" s="431">
        <v>27952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0.51</v>
      </c>
      <c r="CU8" s="472"/>
      <c r="CV8" s="472"/>
      <c r="CW8" s="472"/>
      <c r="CX8" s="472"/>
      <c r="CY8" s="472"/>
      <c r="CZ8" s="472"/>
      <c r="DA8" s="473"/>
      <c r="DB8" s="471">
        <v>0.51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13009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26494</v>
      </c>
      <c r="BO9" s="432"/>
      <c r="BP9" s="432"/>
      <c r="BQ9" s="432"/>
      <c r="BR9" s="432"/>
      <c r="BS9" s="432"/>
      <c r="BT9" s="432"/>
      <c r="BU9" s="433"/>
      <c r="BV9" s="431">
        <v>-1902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10.9</v>
      </c>
      <c r="CU9" s="429"/>
      <c r="CV9" s="429"/>
      <c r="CW9" s="429"/>
      <c r="CX9" s="429"/>
      <c r="CY9" s="429"/>
      <c r="CZ9" s="429"/>
      <c r="DA9" s="430"/>
      <c r="DB9" s="428">
        <v>11.3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13748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94</v>
      </c>
      <c r="AV10" s="464"/>
      <c r="AW10" s="464"/>
      <c r="AX10" s="464"/>
      <c r="AY10" s="465" t="s">
        <v>121</v>
      </c>
      <c r="AZ10" s="466"/>
      <c r="BA10" s="466"/>
      <c r="BB10" s="466"/>
      <c r="BC10" s="466"/>
      <c r="BD10" s="466"/>
      <c r="BE10" s="466"/>
      <c r="BF10" s="466"/>
      <c r="BG10" s="466"/>
      <c r="BH10" s="466"/>
      <c r="BI10" s="466"/>
      <c r="BJ10" s="466"/>
      <c r="BK10" s="466"/>
      <c r="BL10" s="466"/>
      <c r="BM10" s="467"/>
      <c r="BN10" s="431">
        <v>14852</v>
      </c>
      <c r="BO10" s="432"/>
      <c r="BP10" s="432"/>
      <c r="BQ10" s="432"/>
      <c r="BR10" s="432"/>
      <c r="BS10" s="432"/>
      <c r="BT10" s="432"/>
      <c r="BU10" s="433"/>
      <c r="BV10" s="431">
        <v>35066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116</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13266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140000</v>
      </c>
      <c r="BO12" s="432"/>
      <c r="BP12" s="432"/>
      <c r="BQ12" s="432"/>
      <c r="BR12" s="432"/>
      <c r="BS12" s="432"/>
      <c r="BT12" s="432"/>
      <c r="BU12" s="433"/>
      <c r="BV12" s="431">
        <v>260000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13138</v>
      </c>
      <c r="S13" s="516"/>
      <c r="T13" s="516"/>
      <c r="U13" s="516"/>
      <c r="V13" s="517"/>
      <c r="W13" s="447" t="s">
        <v>139</v>
      </c>
      <c r="X13" s="448"/>
      <c r="Y13" s="448"/>
      <c r="Z13" s="448"/>
      <c r="AA13" s="448"/>
      <c r="AB13" s="438"/>
      <c r="AC13" s="482">
        <v>193</v>
      </c>
      <c r="AD13" s="483"/>
      <c r="AE13" s="483"/>
      <c r="AF13" s="483"/>
      <c r="AG13" s="525"/>
      <c r="AH13" s="482">
        <v>211</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-98654</v>
      </c>
      <c r="BO13" s="432"/>
      <c r="BP13" s="432"/>
      <c r="BQ13" s="432"/>
      <c r="BR13" s="432"/>
      <c r="BS13" s="432"/>
      <c r="BT13" s="432"/>
      <c r="BU13" s="433"/>
      <c r="BV13" s="431">
        <v>-226836</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6.2</v>
      </c>
      <c r="CU13" s="429"/>
      <c r="CV13" s="429"/>
      <c r="CW13" s="429"/>
      <c r="CX13" s="429"/>
      <c r="CY13" s="429"/>
      <c r="CZ13" s="429"/>
      <c r="DA13" s="430"/>
      <c r="DB13" s="428">
        <v>7.1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13305</v>
      </c>
      <c r="S14" s="516"/>
      <c r="T14" s="516"/>
      <c r="U14" s="516"/>
      <c r="V14" s="517"/>
      <c r="W14" s="421"/>
      <c r="X14" s="422"/>
      <c r="Y14" s="422"/>
      <c r="Z14" s="422"/>
      <c r="AA14" s="422"/>
      <c r="AB14" s="411"/>
      <c r="AC14" s="518">
        <v>3.3</v>
      </c>
      <c r="AD14" s="519"/>
      <c r="AE14" s="519"/>
      <c r="AF14" s="519"/>
      <c r="AG14" s="520"/>
      <c r="AH14" s="518">
        <v>3.7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13199</v>
      </c>
      <c r="S15" s="516"/>
      <c r="T15" s="516"/>
      <c r="U15" s="516"/>
      <c r="V15" s="517"/>
      <c r="W15" s="447" t="s">
        <v>146</v>
      </c>
      <c r="X15" s="448"/>
      <c r="Y15" s="448"/>
      <c r="Z15" s="448"/>
      <c r="AA15" s="448"/>
      <c r="AB15" s="438"/>
      <c r="AC15" s="482">
        <v>1643</v>
      </c>
      <c r="AD15" s="483"/>
      <c r="AE15" s="483"/>
      <c r="AF15" s="483"/>
      <c r="AG15" s="525"/>
      <c r="AH15" s="482">
        <v>1617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1436178</v>
      </c>
      <c r="BO15" s="395"/>
      <c r="BP15" s="395"/>
      <c r="BQ15" s="395"/>
      <c r="BR15" s="395"/>
      <c r="BS15" s="395"/>
      <c r="BT15" s="395"/>
      <c r="BU15" s="396"/>
      <c r="BV15" s="394">
        <v>1366091</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28.4</v>
      </c>
      <c r="AD16" s="519"/>
      <c r="AE16" s="519"/>
      <c r="AF16" s="519"/>
      <c r="AG16" s="520"/>
      <c r="AH16" s="518">
        <v>28</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2776299</v>
      </c>
      <c r="BO16" s="432"/>
      <c r="BP16" s="432"/>
      <c r="BQ16" s="432"/>
      <c r="BR16" s="432"/>
      <c r="BS16" s="432"/>
      <c r="BT16" s="432"/>
      <c r="BU16" s="433"/>
      <c r="BV16" s="431">
        <v>2679472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3957</v>
      </c>
      <c r="AD17" s="483"/>
      <c r="AE17" s="483"/>
      <c r="AF17" s="483"/>
      <c r="AG17" s="525"/>
      <c r="AH17" s="482">
        <v>3952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1812822</v>
      </c>
      <c r="BO17" s="432"/>
      <c r="BP17" s="432"/>
      <c r="BQ17" s="432"/>
      <c r="BR17" s="432"/>
      <c r="BS17" s="432"/>
      <c r="BT17" s="432"/>
      <c r="BU17" s="433"/>
      <c r="BV17" s="431">
        <v>1735419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14.17</v>
      </c>
      <c r="M18" s="547"/>
      <c r="N18" s="547"/>
      <c r="O18" s="547"/>
      <c r="P18" s="547"/>
      <c r="Q18" s="547"/>
      <c r="R18" s="548"/>
      <c r="S18" s="548"/>
      <c r="T18" s="548"/>
      <c r="U18" s="548"/>
      <c r="V18" s="549"/>
      <c r="W18" s="449"/>
      <c r="X18" s="450"/>
      <c r="Y18" s="450"/>
      <c r="Z18" s="450"/>
      <c r="AA18" s="450"/>
      <c r="AB18" s="441"/>
      <c r="AC18" s="550">
        <v>68.3</v>
      </c>
      <c r="AD18" s="551"/>
      <c r="AE18" s="551"/>
      <c r="AF18" s="551"/>
      <c r="AG18" s="552"/>
      <c r="AH18" s="550">
        <v>68.400000000000006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3226763</v>
      </c>
      <c r="BO18" s="432"/>
      <c r="BP18" s="432"/>
      <c r="BQ18" s="432"/>
      <c r="BR18" s="432"/>
      <c r="BS18" s="432"/>
      <c r="BT18" s="432"/>
      <c r="BU18" s="433"/>
      <c r="BV18" s="431">
        <v>3374847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918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3962414</v>
      </c>
      <c r="BO19" s="432"/>
      <c r="BP19" s="432"/>
      <c r="BQ19" s="432"/>
      <c r="BR19" s="432"/>
      <c r="BS19" s="432"/>
      <c r="BT19" s="432"/>
      <c r="BU19" s="433"/>
      <c r="BV19" s="431">
        <v>3857448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5048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4319098</v>
      </c>
      <c r="BO23" s="432"/>
      <c r="BP23" s="432"/>
      <c r="BQ23" s="432"/>
      <c r="BR23" s="432"/>
      <c r="BS23" s="432"/>
      <c r="BT23" s="432"/>
      <c r="BU23" s="433"/>
      <c r="BV23" s="431">
        <v>4228638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6560</v>
      </c>
      <c r="R24" s="483"/>
      <c r="S24" s="483"/>
      <c r="T24" s="483"/>
      <c r="U24" s="483"/>
      <c r="V24" s="525"/>
      <c r="W24" s="584"/>
      <c r="X24" s="572"/>
      <c r="Y24" s="573"/>
      <c r="Z24" s="481" t="s">
        <v>170</v>
      </c>
      <c r="AA24" s="461"/>
      <c r="AB24" s="461"/>
      <c r="AC24" s="461"/>
      <c r="AD24" s="461"/>
      <c r="AE24" s="461"/>
      <c r="AF24" s="461"/>
      <c r="AG24" s="462"/>
      <c r="AH24" s="482">
        <v>92</v>
      </c>
      <c r="AI24" s="483"/>
      <c r="AJ24" s="483"/>
      <c r="AK24" s="483"/>
      <c r="AL24" s="525"/>
      <c r="AM24" s="482">
        <v>302128</v>
      </c>
      <c r="AN24" s="483"/>
      <c r="AO24" s="483"/>
      <c r="AP24" s="483"/>
      <c r="AQ24" s="483"/>
      <c r="AR24" s="525"/>
      <c r="AS24" s="482">
        <v>3284</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3959166</v>
      </c>
      <c r="BO24" s="432"/>
      <c r="BP24" s="432"/>
      <c r="BQ24" s="432"/>
      <c r="BR24" s="432"/>
      <c r="BS24" s="432"/>
      <c r="BT24" s="432"/>
      <c r="BU24" s="433"/>
      <c r="BV24" s="431">
        <v>3834171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6650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137</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1148289</v>
      </c>
      <c r="BO25" s="395"/>
      <c r="BP25" s="395"/>
      <c r="BQ25" s="395"/>
      <c r="BR25" s="395"/>
      <c r="BS25" s="395"/>
      <c r="BT25" s="395"/>
      <c r="BU25" s="396"/>
      <c r="BV25" s="394">
        <v>745054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6270</v>
      </c>
      <c r="R26" s="483"/>
      <c r="S26" s="483"/>
      <c r="T26" s="483"/>
      <c r="U26" s="483"/>
      <c r="V26" s="525"/>
      <c r="W26" s="584"/>
      <c r="X26" s="572"/>
      <c r="Y26" s="573"/>
      <c r="Z26" s="481" t="s">
        <v>177</v>
      </c>
      <c r="AA26" s="594"/>
      <c r="AB26" s="594"/>
      <c r="AC26" s="594"/>
      <c r="AD26" s="594"/>
      <c r="AE26" s="594"/>
      <c r="AF26" s="594"/>
      <c r="AG26" s="595"/>
      <c r="AH26" s="482" t="s">
        <v>128</v>
      </c>
      <c r="AI26" s="483"/>
      <c r="AJ26" s="483"/>
      <c r="AK26" s="483"/>
      <c r="AL26" s="525"/>
      <c r="AM26" s="482" t="s">
        <v>174</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3600</v>
      </c>
      <c r="R27" s="483"/>
      <c r="S27" s="483"/>
      <c r="T27" s="483"/>
      <c r="U27" s="483"/>
      <c r="V27" s="525"/>
      <c r="W27" s="584"/>
      <c r="X27" s="572"/>
      <c r="Y27" s="573"/>
      <c r="Z27" s="481" t="s">
        <v>181</v>
      </c>
      <c r="AA27" s="461"/>
      <c r="AB27" s="461"/>
      <c r="AC27" s="461"/>
      <c r="AD27" s="461"/>
      <c r="AE27" s="461"/>
      <c r="AF27" s="461"/>
      <c r="AG27" s="462"/>
      <c r="AH27" s="482">
        <v>6</v>
      </c>
      <c r="AI27" s="483"/>
      <c r="AJ27" s="483"/>
      <c r="AK27" s="483"/>
      <c r="AL27" s="525"/>
      <c r="AM27" s="482">
        <v>22096</v>
      </c>
      <c r="AN27" s="483"/>
      <c r="AO27" s="483"/>
      <c r="AP27" s="483"/>
      <c r="AQ27" s="483"/>
      <c r="AR27" s="525"/>
      <c r="AS27" s="482">
        <v>3683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100846</v>
      </c>
      <c r="BO27" s="608"/>
      <c r="BP27" s="608"/>
      <c r="BQ27" s="608"/>
      <c r="BR27" s="608"/>
      <c r="BS27" s="608"/>
      <c r="BT27" s="608"/>
      <c r="BU27" s="609"/>
      <c r="BV27" s="607">
        <v>100785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3400</v>
      </c>
      <c r="R28" s="483"/>
      <c r="S28" s="483"/>
      <c r="T28" s="483"/>
      <c r="U28" s="483"/>
      <c r="V28" s="525"/>
      <c r="W28" s="584"/>
      <c r="X28" s="572"/>
      <c r="Y28" s="573"/>
      <c r="Z28" s="481" t="s">
        <v>184</v>
      </c>
      <c r="AA28" s="461"/>
      <c r="AB28" s="461"/>
      <c r="AC28" s="461"/>
      <c r="AD28" s="461"/>
      <c r="AE28" s="461"/>
      <c r="AF28" s="461"/>
      <c r="AG28" s="462"/>
      <c r="AH28" s="482" t="s">
        <v>174</v>
      </c>
      <c r="AI28" s="483"/>
      <c r="AJ28" s="483"/>
      <c r="AK28" s="483"/>
      <c r="AL28" s="525"/>
      <c r="AM28" s="482" t="s">
        <v>137</v>
      </c>
      <c r="AN28" s="483"/>
      <c r="AO28" s="483"/>
      <c r="AP28" s="483"/>
      <c r="AQ28" s="483"/>
      <c r="AR28" s="525"/>
      <c r="AS28" s="482" t="s">
        <v>174</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1368871</v>
      </c>
      <c r="BO28" s="395"/>
      <c r="BP28" s="395"/>
      <c r="BQ28" s="395"/>
      <c r="BR28" s="395"/>
      <c r="BS28" s="395"/>
      <c r="BT28" s="395"/>
      <c r="BU28" s="396"/>
      <c r="BV28" s="394">
        <v>1494019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8</v>
      </c>
      <c r="M29" s="483"/>
      <c r="N29" s="483"/>
      <c r="O29" s="483"/>
      <c r="P29" s="525"/>
      <c r="Q29" s="482">
        <v>3200</v>
      </c>
      <c r="R29" s="483"/>
      <c r="S29" s="483"/>
      <c r="T29" s="483"/>
      <c r="U29" s="483"/>
      <c r="V29" s="525"/>
      <c r="W29" s="585"/>
      <c r="X29" s="586"/>
      <c r="Y29" s="587"/>
      <c r="Z29" s="481" t="s">
        <v>187</v>
      </c>
      <c r="AA29" s="461"/>
      <c r="AB29" s="461"/>
      <c r="AC29" s="461"/>
      <c r="AD29" s="461"/>
      <c r="AE29" s="461"/>
      <c r="AF29" s="461"/>
      <c r="AG29" s="462"/>
      <c r="AH29" s="482">
        <v>98</v>
      </c>
      <c r="AI29" s="483"/>
      <c r="AJ29" s="483"/>
      <c r="AK29" s="483"/>
      <c r="AL29" s="525"/>
      <c r="AM29" s="482">
        <v>324224</v>
      </c>
      <c r="AN29" s="483"/>
      <c r="AO29" s="483"/>
      <c r="AP29" s="483"/>
      <c r="AQ29" s="483"/>
      <c r="AR29" s="525"/>
      <c r="AS29" s="482">
        <v>3308</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7877</v>
      </c>
      <c r="BO29" s="432"/>
      <c r="BP29" s="432"/>
      <c r="BQ29" s="432"/>
      <c r="BR29" s="432"/>
      <c r="BS29" s="432"/>
      <c r="BT29" s="432"/>
      <c r="BU29" s="433"/>
      <c r="BV29" s="431">
        <v>7876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1220988</v>
      </c>
      <c r="BO30" s="608"/>
      <c r="BP30" s="608"/>
      <c r="BQ30" s="608"/>
      <c r="BR30" s="608"/>
      <c r="BS30" s="608"/>
      <c r="BT30" s="608"/>
      <c r="BU30" s="609"/>
      <c r="BV30" s="607">
        <v>1400628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197</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196</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南河内環境事業組合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大阪府後期高齢者医療広域連合（一般会計）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大阪府後期高齢者医療広域連合（後期高齢者医療特別会計）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大阪広域水道企業団　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大阪広域水道企業団（工業用水事業会計）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aqtjcJESBIq25Tc6JhtjZ8oKgKhMRUwmlszMXmczWdK/PnBur+UnsUjbEnjQN4YAI8gBtX/hRHQPeB3hsQbNw==" saltValue="5jWa3Wy3zvE9/hQPSzGB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566</v>
      </c>
      <c r="D34" s="1212"/>
      <c r="E34" s="1213"/>
      <c r="F34" s="32">
        <v>3.03</v>
      </c>
      <c r="G34" s="33">
        <v>2.54</v>
      </c>
      <c r="H34" s="33">
        <v>0.93</v>
      </c>
      <c r="I34" s="33">
        <v>0.87</v>
      </c>
      <c r="J34" s="34">
        <v>1.65</v>
      </c>
      <c r="K34" s="22"/>
      <c r="L34" s="22"/>
      <c r="M34" s="22"/>
      <c r="N34" s="22"/>
      <c r="O34" s="22"/>
      <c r="P34" s="22"/>
    </row>
    <row r="35" spans="1:16" ht="39" customHeight="1" x14ac:dyDescent="0.15">
      <c r="A35" s="22"/>
      <c r="B35" s="35"/>
      <c r="C35" s="1206" t="s">
        <v>567</v>
      </c>
      <c r="D35" s="1207"/>
      <c r="E35" s="1208"/>
      <c r="F35" s="36">
        <v>1.0900000000000001</v>
      </c>
      <c r="G35" s="37">
        <v>1.32</v>
      </c>
      <c r="H35" s="37">
        <v>0.54</v>
      </c>
      <c r="I35" s="37">
        <v>0.44</v>
      </c>
      <c r="J35" s="38">
        <v>1.18</v>
      </c>
      <c r="K35" s="22"/>
      <c r="L35" s="22"/>
      <c r="M35" s="22"/>
      <c r="N35" s="22"/>
      <c r="O35" s="22"/>
      <c r="P35" s="22"/>
    </row>
    <row r="36" spans="1:16" ht="39" customHeight="1" x14ac:dyDescent="0.15">
      <c r="A36" s="22"/>
      <c r="B36" s="35"/>
      <c r="C36" s="1206" t="s">
        <v>568</v>
      </c>
      <c r="D36" s="1207"/>
      <c r="E36" s="1208"/>
      <c r="F36" s="36">
        <v>0.53</v>
      </c>
      <c r="G36" s="37">
        <v>1.22</v>
      </c>
      <c r="H36" s="37">
        <v>0.79</v>
      </c>
      <c r="I36" s="37">
        <v>0.4</v>
      </c>
      <c r="J36" s="38">
        <v>0.42</v>
      </c>
      <c r="K36" s="22"/>
      <c r="L36" s="22"/>
      <c r="M36" s="22"/>
      <c r="N36" s="22"/>
      <c r="O36" s="22"/>
      <c r="P36" s="22"/>
    </row>
    <row r="37" spans="1:16" ht="39" customHeight="1" x14ac:dyDescent="0.15">
      <c r="A37" s="22"/>
      <c r="B37" s="35"/>
      <c r="C37" s="1206" t="s">
        <v>569</v>
      </c>
      <c r="D37" s="1207"/>
      <c r="E37" s="1208"/>
      <c r="F37" s="36">
        <v>0.15</v>
      </c>
      <c r="G37" s="37">
        <v>0.18</v>
      </c>
      <c r="H37" s="37">
        <v>0.18</v>
      </c>
      <c r="I37" s="37">
        <v>0.19</v>
      </c>
      <c r="J37" s="38">
        <v>0.21</v>
      </c>
      <c r="K37" s="22"/>
      <c r="L37" s="22"/>
      <c r="M37" s="22"/>
      <c r="N37" s="22"/>
      <c r="O37" s="22"/>
      <c r="P37" s="22"/>
    </row>
    <row r="38" spans="1:16" ht="39" customHeight="1" x14ac:dyDescent="0.15">
      <c r="A38" s="22"/>
      <c r="B38" s="35"/>
      <c r="C38" s="1206" t="s">
        <v>570</v>
      </c>
      <c r="D38" s="1207"/>
      <c r="E38" s="1208"/>
      <c r="F38" s="36" t="s">
        <v>516</v>
      </c>
      <c r="G38" s="37" t="s">
        <v>516</v>
      </c>
      <c r="H38" s="37" t="s">
        <v>516</v>
      </c>
      <c r="I38" s="37" t="s">
        <v>516</v>
      </c>
      <c r="J38" s="38">
        <v>0.09</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572</v>
      </c>
      <c r="D43" s="1210"/>
      <c r="E43" s="1211"/>
      <c r="F43" s="41">
        <v>26.54</v>
      </c>
      <c r="G43" s="42">
        <v>0</v>
      </c>
      <c r="H43" s="42">
        <v>0</v>
      </c>
      <c r="I43" s="42">
        <v>0.84</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WpoNb0ovgJ0x3nO4gE/jAEpwtO+V/6RICL9MKZoaamm6DL7XYWgJdLlDj8P/xPWOse6FmKoz8LheYY6aTu7w==" saltValue="gbKxxFsFniKGDhWKpUyD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463</v>
      </c>
      <c r="L45" s="60">
        <v>504</v>
      </c>
      <c r="M45" s="60">
        <v>471</v>
      </c>
      <c r="N45" s="60">
        <v>435</v>
      </c>
      <c r="O45" s="61">
        <v>431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121</v>
      </c>
      <c r="L48" s="64">
        <v>127</v>
      </c>
      <c r="M48" s="64">
        <v>129</v>
      </c>
      <c r="N48" s="64">
        <v>157</v>
      </c>
      <c r="O48" s="65">
        <v>120</v>
      </c>
      <c r="P48" s="48"/>
      <c r="Q48" s="48"/>
      <c r="R48" s="48"/>
      <c r="S48" s="48"/>
      <c r="T48" s="48"/>
      <c r="U48" s="48"/>
    </row>
    <row r="49" spans="1:21" ht="30.75" customHeight="1" x14ac:dyDescent="0.15">
      <c r="A49" s="48"/>
      <c r="B49" s="1216"/>
      <c r="C49" s="1217"/>
      <c r="D49" s="62"/>
      <c r="E49" s="1222" t="s">
        <v>16</v>
      </c>
      <c r="F49" s="1222"/>
      <c r="G49" s="1222"/>
      <c r="H49" s="1222"/>
      <c r="I49" s="1222"/>
      <c r="J49" s="1223"/>
      <c r="K49" s="63">
        <v>9</v>
      </c>
      <c r="L49" s="64">
        <v>2</v>
      </c>
      <c r="M49" s="64">
        <v>2</v>
      </c>
      <c r="N49" s="64">
        <v>0</v>
      </c>
      <c r="O49" s="65">
        <v>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516</v>
      </c>
      <c r="L50" s="64" t="s">
        <v>516</v>
      </c>
      <c r="M50" s="64" t="s">
        <v>516</v>
      </c>
      <c r="N50" s="64" t="s">
        <v>516</v>
      </c>
      <c r="O50" s="65" t="s">
        <v>516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417</v>
      </c>
      <c r="L52" s="64">
        <v>413</v>
      </c>
      <c r="M52" s="64">
        <v>411</v>
      </c>
      <c r="N52" s="64">
        <v>406</v>
      </c>
      <c r="O52" s="65">
        <v>405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176</v>
      </c>
      <c r="L53" s="69">
        <v>220</v>
      </c>
      <c r="M53" s="69">
        <v>191</v>
      </c>
      <c r="N53" s="69">
        <v>186</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591</v>
      </c>
      <c r="L57" s="84" t="s">
        <v>591</v>
      </c>
      <c r="M57" s="84" t="s">
        <v>591</v>
      </c>
      <c r="N57" s="84" t="s">
        <v>591</v>
      </c>
      <c r="O57" s="85" t="s">
        <v>591</v>
      </c>
    </row>
    <row r="58" spans="1:21" ht="31.5" customHeight="1" thickBot="1" x14ac:dyDescent="0.2">
      <c r="B58" s="1232"/>
      <c r="C58" s="1233"/>
      <c r="D58" s="1237" t="s">
        <v>27</v>
      </c>
      <c r="E58" s="1238"/>
      <c r="F58" s="1238"/>
      <c r="G58" s="1238"/>
      <c r="H58" s="1238"/>
      <c r="I58" s="1238"/>
      <c r="J58" s="1239"/>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EY45ci4ijP0mWi2D/WM5SaP3NPVP4d/DNpND3/5V3TqJOkgjl92pRjH4BskqugbtSHLkIf/qRHIrxmanHyzMA==" saltValue="/OTI4iQaSmzxy09by6IW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4619</v>
      </c>
      <c r="J41" s="104">
        <v>4538</v>
      </c>
      <c r="K41" s="104">
        <v>4335</v>
      </c>
      <c r="L41" s="104">
        <v>4229</v>
      </c>
      <c r="M41" s="105">
        <v>4319</v>
      </c>
    </row>
    <row r="42" spans="2:13" ht="27.75" customHeight="1" x14ac:dyDescent="0.15">
      <c r="B42" s="1242"/>
      <c r="C42" s="1243"/>
      <c r="D42" s="106"/>
      <c r="E42" s="1248" t="s">
        <v>32</v>
      </c>
      <c r="F42" s="1248"/>
      <c r="G42" s="1248"/>
      <c r="H42" s="1249"/>
      <c r="I42" s="107" t="s">
        <v>516</v>
      </c>
      <c r="J42" s="108" t="s">
        <v>516</v>
      </c>
      <c r="K42" s="108" t="s">
        <v>516</v>
      </c>
      <c r="L42" s="108" t="s">
        <v>516</v>
      </c>
      <c r="M42" s="109" t="s">
        <v>516</v>
      </c>
    </row>
    <row r="43" spans="2:13" ht="27.75" customHeight="1" x14ac:dyDescent="0.15">
      <c r="B43" s="1242"/>
      <c r="C43" s="1243"/>
      <c r="D43" s="106"/>
      <c r="E43" s="1248" t="s">
        <v>33</v>
      </c>
      <c r="F43" s="1248"/>
      <c r="G43" s="1248"/>
      <c r="H43" s="1249"/>
      <c r="I43" s="107">
        <v>1194</v>
      </c>
      <c r="J43" s="108">
        <v>1166</v>
      </c>
      <c r="K43" s="108">
        <v>1125</v>
      </c>
      <c r="L43" s="108">
        <v>1153</v>
      </c>
      <c r="M43" s="109">
        <v>1041</v>
      </c>
    </row>
    <row r="44" spans="2:13" ht="27.75" customHeight="1" x14ac:dyDescent="0.15">
      <c r="B44" s="1242"/>
      <c r="C44" s="1243"/>
      <c r="D44" s="106"/>
      <c r="E44" s="1248" t="s">
        <v>34</v>
      </c>
      <c r="F44" s="1248"/>
      <c r="G44" s="1248"/>
      <c r="H44" s="1249"/>
      <c r="I44" s="107">
        <v>4</v>
      </c>
      <c r="J44" s="108">
        <v>3</v>
      </c>
      <c r="K44" s="108">
        <v>1</v>
      </c>
      <c r="L44" s="108">
        <v>3</v>
      </c>
      <c r="M44" s="109">
        <v>55</v>
      </c>
    </row>
    <row r="45" spans="2:13" ht="27.75" customHeight="1" x14ac:dyDescent="0.15">
      <c r="B45" s="1242"/>
      <c r="C45" s="1243"/>
      <c r="D45" s="106"/>
      <c r="E45" s="1248" t="s">
        <v>35</v>
      </c>
      <c r="F45" s="1248"/>
      <c r="G45" s="1248"/>
      <c r="H45" s="1249"/>
      <c r="I45" s="107">
        <v>1000</v>
      </c>
      <c r="J45" s="108">
        <v>994</v>
      </c>
      <c r="K45" s="108">
        <v>1020</v>
      </c>
      <c r="L45" s="108">
        <v>912</v>
      </c>
      <c r="M45" s="109">
        <v>849</v>
      </c>
    </row>
    <row r="46" spans="2:13" ht="27.75" customHeight="1" x14ac:dyDescent="0.15">
      <c r="B46" s="1242"/>
      <c r="C46" s="1243"/>
      <c r="D46" s="110"/>
      <c r="E46" s="1248" t="s">
        <v>36</v>
      </c>
      <c r="F46" s="1248"/>
      <c r="G46" s="1248"/>
      <c r="H46" s="1249"/>
      <c r="I46" s="107" t="s">
        <v>516</v>
      </c>
      <c r="J46" s="108" t="s">
        <v>516</v>
      </c>
      <c r="K46" s="108" t="s">
        <v>516</v>
      </c>
      <c r="L46" s="108" t="s">
        <v>516</v>
      </c>
      <c r="M46" s="109" t="s">
        <v>516</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3323</v>
      </c>
      <c r="J50" s="108">
        <v>3423</v>
      </c>
      <c r="K50" s="108">
        <v>3552</v>
      </c>
      <c r="L50" s="108">
        <v>3202</v>
      </c>
      <c r="M50" s="109">
        <v>2907</v>
      </c>
    </row>
    <row r="51" spans="2:13" ht="27.75" customHeight="1" x14ac:dyDescent="0.15">
      <c r="B51" s="1242"/>
      <c r="C51" s="1243"/>
      <c r="D51" s="106"/>
      <c r="E51" s="1248" t="s">
        <v>42</v>
      </c>
      <c r="F51" s="1248"/>
      <c r="G51" s="1248"/>
      <c r="H51" s="1249"/>
      <c r="I51" s="107" t="s">
        <v>516</v>
      </c>
      <c r="J51" s="108" t="s">
        <v>516</v>
      </c>
      <c r="K51" s="108" t="s">
        <v>516</v>
      </c>
      <c r="L51" s="108" t="s">
        <v>516</v>
      </c>
      <c r="M51" s="109" t="s">
        <v>516</v>
      </c>
    </row>
    <row r="52" spans="2:13" ht="27.75" customHeight="1" x14ac:dyDescent="0.15">
      <c r="B52" s="1244"/>
      <c r="C52" s="1245"/>
      <c r="D52" s="106"/>
      <c r="E52" s="1248" t="s">
        <v>43</v>
      </c>
      <c r="F52" s="1248"/>
      <c r="G52" s="1248"/>
      <c r="H52" s="1249"/>
      <c r="I52" s="107">
        <v>4889</v>
      </c>
      <c r="J52" s="108">
        <v>4773</v>
      </c>
      <c r="K52" s="108">
        <v>4626</v>
      </c>
      <c r="L52" s="108">
        <v>4491</v>
      </c>
      <c r="M52" s="109">
        <v>4184</v>
      </c>
    </row>
    <row r="53" spans="2:13" ht="27.75" customHeight="1" thickBot="1" x14ac:dyDescent="0.2">
      <c r="B53" s="1255" t="s">
        <v>44</v>
      </c>
      <c r="C53" s="1256"/>
      <c r="D53" s="113"/>
      <c r="E53" s="1257" t="s">
        <v>45</v>
      </c>
      <c r="F53" s="1257"/>
      <c r="G53" s="1257"/>
      <c r="H53" s="1258"/>
      <c r="I53" s="114">
        <v>-1395</v>
      </c>
      <c r="J53" s="115">
        <v>-1496</v>
      </c>
      <c r="K53" s="115">
        <v>-1697</v>
      </c>
      <c r="L53" s="115">
        <v>-1397</v>
      </c>
      <c r="M53" s="116">
        <v>-827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t3KGgo7BSn3HJ2K1LM/dwn3mpVPExeg/hHaFORb6x9TDQqkNK9oIddesoYfyA8ReuQr0eTf2rdYpbhEdjQsA==" saltValue="YuJRHSyXUlOXUh8/s5Gl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1719</v>
      </c>
      <c r="G55" s="128">
        <v>1494</v>
      </c>
      <c r="H55" s="129">
        <v>1369</v>
      </c>
    </row>
    <row r="56" spans="2:8" ht="52.5" customHeight="1" x14ac:dyDescent="0.15">
      <c r="B56" s="130"/>
      <c r="C56" s="1269" t="s">
        <v>49</v>
      </c>
      <c r="D56" s="1269"/>
      <c r="E56" s="1270"/>
      <c r="F56" s="131">
        <v>8</v>
      </c>
      <c r="G56" s="131">
        <v>8</v>
      </c>
      <c r="H56" s="132">
        <v>8</v>
      </c>
    </row>
    <row r="57" spans="2:8" ht="53.25" customHeight="1" x14ac:dyDescent="0.15">
      <c r="B57" s="130"/>
      <c r="C57" s="1271" t="s">
        <v>50</v>
      </c>
      <c r="D57" s="1271"/>
      <c r="E57" s="1272"/>
      <c r="F57" s="133">
        <v>1553</v>
      </c>
      <c r="G57" s="133">
        <v>1401</v>
      </c>
      <c r="H57" s="134">
        <v>1221</v>
      </c>
    </row>
    <row r="58" spans="2:8" ht="45.75" customHeight="1" x14ac:dyDescent="0.15">
      <c r="B58" s="135"/>
      <c r="C58" s="1259" t="s">
        <v>579</v>
      </c>
      <c r="D58" s="1260"/>
      <c r="E58" s="1261"/>
      <c r="F58" s="136">
        <v>1197</v>
      </c>
      <c r="G58" s="136">
        <v>1138</v>
      </c>
      <c r="H58" s="137">
        <v>959</v>
      </c>
    </row>
    <row r="59" spans="2:8" ht="45.75" customHeight="1" x14ac:dyDescent="0.15">
      <c r="B59" s="135"/>
      <c r="C59" s="1259" t="s">
        <v>580</v>
      </c>
      <c r="D59" s="1260"/>
      <c r="E59" s="1261"/>
      <c r="F59" s="136">
        <v>212</v>
      </c>
      <c r="G59" s="136">
        <v>125</v>
      </c>
      <c r="H59" s="137">
        <v>125</v>
      </c>
    </row>
    <row r="60" spans="2:8" ht="45.75" customHeight="1" x14ac:dyDescent="0.15">
      <c r="B60" s="135"/>
      <c r="C60" s="1259" t="s">
        <v>581</v>
      </c>
      <c r="D60" s="1260"/>
      <c r="E60" s="1261"/>
      <c r="F60" s="136">
        <v>42</v>
      </c>
      <c r="G60" s="136">
        <v>45</v>
      </c>
      <c r="H60" s="137">
        <v>45</v>
      </c>
    </row>
    <row r="61" spans="2:8" ht="45.75" customHeight="1" x14ac:dyDescent="0.15">
      <c r="B61" s="135"/>
      <c r="C61" s="1259" t="s">
        <v>582</v>
      </c>
      <c r="D61" s="1260"/>
      <c r="E61" s="1261"/>
      <c r="F61" s="136">
        <v>28</v>
      </c>
      <c r="G61" s="136">
        <v>28</v>
      </c>
      <c r="H61" s="137">
        <v>33</v>
      </c>
    </row>
    <row r="62" spans="2:8" ht="45.75" customHeight="1" thickBot="1" x14ac:dyDescent="0.2">
      <c r="B62" s="138"/>
      <c r="C62" s="1262" t="s">
        <v>583</v>
      </c>
      <c r="D62" s="1263"/>
      <c r="E62" s="1264"/>
      <c r="F62" s="139">
        <v>35</v>
      </c>
      <c r="G62" s="139">
        <v>35</v>
      </c>
      <c r="H62" s="140">
        <v>27</v>
      </c>
    </row>
    <row r="63" spans="2:8" ht="52.5" customHeight="1" thickBot="1" x14ac:dyDescent="0.2">
      <c r="B63" s="141"/>
      <c r="C63" s="1265" t="s">
        <v>51</v>
      </c>
      <c r="D63" s="1265"/>
      <c r="E63" s="1266"/>
      <c r="F63" s="142">
        <v>3280</v>
      </c>
      <c r="G63" s="142">
        <v>2903</v>
      </c>
      <c r="H63" s="143">
        <v>2598</v>
      </c>
    </row>
    <row r="64" spans="2:8" ht="15" customHeight="1" x14ac:dyDescent="0.15"/>
  </sheetData>
  <sheetProtection algorithmName="SHA-512" hashValue="4oNZQTh6vHwMhwCwIbB9tSakxUd7tnP8uAXedog4Z7kUcVZEs1wsBtUESgirPit3XzbMKfndaeon3OxgGh2JmA==" saltValue="TeEPKffG4iG9B3bhjJ7d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24226</v>
      </c>
      <c r="E3" s="162"/>
      <c r="F3" s="163">
        <v>79466</v>
      </c>
      <c r="G3" s="164"/>
      <c r="H3" s="165"/>
    </row>
    <row r="4" spans="1:8" x14ac:dyDescent="0.15">
      <c r="A4" s="166"/>
      <c r="B4" s="167"/>
      <c r="C4" s="168"/>
      <c r="D4" s="169">
        <v>20856</v>
      </c>
      <c r="E4" s="170"/>
      <c r="F4" s="171">
        <v>44645</v>
      </c>
      <c r="G4" s="172"/>
      <c r="H4" s="173"/>
    </row>
    <row r="5" spans="1:8" x14ac:dyDescent="0.15">
      <c r="A5" s="154" t="s">
        <v>549</v>
      </c>
      <c r="B5" s="159"/>
      <c r="C5" s="160"/>
      <c r="D5" s="161">
        <v>26854</v>
      </c>
      <c r="E5" s="162"/>
      <c r="F5" s="163">
        <v>90072</v>
      </c>
      <c r="G5" s="164"/>
      <c r="H5" s="165"/>
    </row>
    <row r="6" spans="1:8" x14ac:dyDescent="0.15">
      <c r="A6" s="166"/>
      <c r="B6" s="167"/>
      <c r="C6" s="168"/>
      <c r="D6" s="169">
        <v>16677</v>
      </c>
      <c r="E6" s="170"/>
      <c r="F6" s="171">
        <v>46083</v>
      </c>
      <c r="G6" s="172"/>
      <c r="H6" s="173"/>
    </row>
    <row r="7" spans="1:8" x14ac:dyDescent="0.15">
      <c r="A7" s="154" t="s">
        <v>550</v>
      </c>
      <c r="B7" s="159"/>
      <c r="C7" s="160"/>
      <c r="D7" s="161">
        <v>7582</v>
      </c>
      <c r="E7" s="162"/>
      <c r="F7" s="163">
        <v>88328</v>
      </c>
      <c r="G7" s="164"/>
      <c r="H7" s="165"/>
    </row>
    <row r="8" spans="1:8" x14ac:dyDescent="0.15">
      <c r="A8" s="166"/>
      <c r="B8" s="167"/>
      <c r="C8" s="168"/>
      <c r="D8" s="169">
        <v>6655</v>
      </c>
      <c r="E8" s="170"/>
      <c r="F8" s="171">
        <v>49013</v>
      </c>
      <c r="G8" s="172"/>
      <c r="H8" s="173"/>
    </row>
    <row r="9" spans="1:8" x14ac:dyDescent="0.15">
      <c r="A9" s="154" t="s">
        <v>551</v>
      </c>
      <c r="B9" s="159"/>
      <c r="C9" s="160"/>
      <c r="D9" s="161">
        <v>32440</v>
      </c>
      <c r="E9" s="162"/>
      <c r="F9" s="163">
        <v>103390</v>
      </c>
      <c r="G9" s="164"/>
      <c r="H9" s="165"/>
    </row>
    <row r="10" spans="1:8" x14ac:dyDescent="0.15">
      <c r="A10" s="166"/>
      <c r="B10" s="167"/>
      <c r="C10" s="168"/>
      <c r="D10" s="169">
        <v>21683</v>
      </c>
      <c r="E10" s="170"/>
      <c r="F10" s="171">
        <v>51269</v>
      </c>
      <c r="G10" s="172"/>
      <c r="H10" s="173"/>
    </row>
    <row r="11" spans="1:8" x14ac:dyDescent="0.15">
      <c r="A11" s="154" t="s">
        <v>552</v>
      </c>
      <c r="B11" s="159"/>
      <c r="C11" s="160"/>
      <c r="D11" s="161">
        <v>51302</v>
      </c>
      <c r="E11" s="162"/>
      <c r="F11" s="163">
        <v>117234</v>
      </c>
      <c r="G11" s="164"/>
      <c r="H11" s="165"/>
    </row>
    <row r="12" spans="1:8" x14ac:dyDescent="0.15">
      <c r="A12" s="166"/>
      <c r="B12" s="167"/>
      <c r="C12" s="174"/>
      <c r="D12" s="169">
        <v>46192</v>
      </c>
      <c r="E12" s="170"/>
      <c r="F12" s="171">
        <v>59796</v>
      </c>
      <c r="G12" s="172"/>
      <c r="H12" s="173"/>
    </row>
    <row r="13" spans="1:8" x14ac:dyDescent="0.15">
      <c r="A13" s="154"/>
      <c r="B13" s="159"/>
      <c r="C13" s="175"/>
      <c r="D13" s="176">
        <v>28481</v>
      </c>
      <c r="E13" s="177"/>
      <c r="F13" s="178">
        <v>95698</v>
      </c>
      <c r="G13" s="179"/>
      <c r="H13" s="165"/>
    </row>
    <row r="14" spans="1:8" x14ac:dyDescent="0.15">
      <c r="A14" s="166"/>
      <c r="B14" s="167"/>
      <c r="C14" s="168"/>
      <c r="D14" s="169">
        <v>22413</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3.03</v>
      </c>
      <c r="C19" s="180">
        <f>ROUND(VALUE(SUBSTITUTE(実質収支比率等に係る経年分析!G$48,"▲","-")),2)</f>
        <v>2.5499999999999998</v>
      </c>
      <c r="D19" s="180">
        <f>ROUND(VALUE(SUBSTITUTE(実質収支比率等に係る経年分析!H$48,"▲","-")),2)</f>
        <v>0.93</v>
      </c>
      <c r="E19" s="180">
        <f>ROUND(VALUE(SUBSTITUTE(実質収支比率等に係る経年分析!I$48,"▲","-")),2)</f>
        <v>0.87</v>
      </c>
      <c r="F19" s="180">
        <f>ROUND(VALUE(SUBSTITUTE(実質収支比率等に係る経年分析!J$48,"▲","-")),2)</f>
        <v>1.65</v>
      </c>
    </row>
    <row r="20" spans="1:11" x14ac:dyDescent="0.15">
      <c r="A20" s="180" t="s">
        <v>55</v>
      </c>
      <c r="B20" s="180">
        <f>ROUND(VALUE(SUBSTITUTE(実質収支比率等に係る経年分析!F$47,"▲","-")),2)</f>
        <v>51.27</v>
      </c>
      <c r="C20" s="180">
        <f>ROUND(VALUE(SUBSTITUTE(実質収支比率等に係る経年分析!G$47,"▲","-")),2)</f>
        <v>52.66</v>
      </c>
      <c r="D20" s="180">
        <f>ROUND(VALUE(SUBSTITUTE(実質収支比率等に係る経年分析!H$47,"▲","-")),2)</f>
        <v>53.69</v>
      </c>
      <c r="E20" s="180">
        <f>ROUND(VALUE(SUBSTITUTE(実質収支比率等に係る経年分析!I$47,"▲","-")),2)</f>
        <v>46.64</v>
      </c>
      <c r="F20" s="180">
        <f>ROUND(VALUE(SUBSTITUTE(実質収支比率等に係る経年分析!J$47,"▲","-")),2)</f>
        <v>41.49</v>
      </c>
    </row>
    <row r="21" spans="1:11" x14ac:dyDescent="0.15">
      <c r="A21" s="180" t="s">
        <v>56</v>
      </c>
      <c r="B21" s="180">
        <f>IF(ISNUMBER(VALUE(SUBSTITUTE(実質収支比率等に係る経年分析!F$49,"▲","-"))),ROUND(VALUE(SUBSTITUTE(実質収支比率等に係る経年分析!F$49,"▲","-")),2),NA())</f>
        <v>-2.1800000000000002</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-0.21</v>
      </c>
      <c r="E21" s="180">
        <f>IF(ISNUMBER(VALUE(SUBSTITUTE(実質収支比率等に係る経年分析!I$49,"▲","-"))),ROUND(VALUE(SUBSTITUTE(実質収支比率等に係る経年分析!I$49,"▲","-")),2),NA())</f>
        <v>-7.08</v>
      </c>
      <c r="F21" s="180">
        <f>IF(ISNUMBER(VALUE(SUBSTITUTE(実質収支比率等に係る経年分析!J$49,"▲","-"))),ROUND(VALUE(SUBSTITUTE(実質収支比率等に係る経年分析!J$49,"▲","-")),2),NA())</f>
        <v>-2.99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417</v>
      </c>
      <c r="E42" s="182"/>
      <c r="F42" s="182"/>
      <c r="G42" s="182">
        <f>'実質公債費比率（分子）の構造'!L$52</f>
        <v>413</v>
      </c>
      <c r="H42" s="182"/>
      <c r="I42" s="182"/>
      <c r="J42" s="182">
        <f>'実質公債費比率（分子）の構造'!M$52</f>
        <v>411</v>
      </c>
      <c r="K42" s="182"/>
      <c r="L42" s="182"/>
      <c r="M42" s="182">
        <f>'実質公債費比率（分子）の構造'!N$52</f>
        <v>406</v>
      </c>
      <c r="N42" s="182"/>
      <c r="O42" s="182"/>
      <c r="P42" s="182">
        <f>'実質公債費比率（分子）の構造'!O$52</f>
        <v>405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v>
      </c>
      <c r="C45" s="182"/>
      <c r="D45" s="182"/>
      <c r="E45" s="182">
        <f>'実質公債費比率（分子）の構造'!L$49</f>
        <v>2</v>
      </c>
      <c r="F45" s="182"/>
      <c r="G45" s="182"/>
      <c r="H45" s="182">
        <f>'実質公債費比率（分子）の構造'!M$49</f>
        <v>2</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121</v>
      </c>
      <c r="C46" s="182"/>
      <c r="D46" s="182"/>
      <c r="E46" s="182">
        <f>'実質公債費比率（分子）の構造'!L$48</f>
        <v>127</v>
      </c>
      <c r="F46" s="182"/>
      <c r="G46" s="182"/>
      <c r="H46" s="182">
        <f>'実質公債費比率（分子）の構造'!M$48</f>
        <v>129</v>
      </c>
      <c r="I46" s="182"/>
      <c r="J46" s="182"/>
      <c r="K46" s="182">
        <f>'実質公債費比率（分子）の構造'!N$48</f>
        <v>157</v>
      </c>
      <c r="L46" s="182"/>
      <c r="M46" s="182"/>
      <c r="N46" s="182">
        <f>'実質公債費比率（分子）の構造'!O$48</f>
        <v>120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463</v>
      </c>
      <c r="C49" s="182"/>
      <c r="D49" s="182"/>
      <c r="E49" s="182">
        <f>'実質公債費比率（分子）の構造'!L$45</f>
        <v>504</v>
      </c>
      <c r="F49" s="182"/>
      <c r="G49" s="182"/>
      <c r="H49" s="182">
        <f>'実質公債費比率（分子）の構造'!M$45</f>
        <v>471</v>
      </c>
      <c r="I49" s="182"/>
      <c r="J49" s="182"/>
      <c r="K49" s="182">
        <f>'実質公債費比率（分子）の構造'!N$45</f>
        <v>435</v>
      </c>
      <c r="L49" s="182"/>
      <c r="M49" s="182"/>
      <c r="N49" s="182">
        <f>'実質公債費比率（分子）の構造'!O$45</f>
        <v>431</v>
      </c>
      <c r="O49" s="182"/>
      <c r="P49" s="182"/>
    </row>
    <row r="50" spans="1:16" x14ac:dyDescent="0.15">
      <c r="A50" s="182" t="s">
        <v>71</v>
      </c>
      <c r="B50" s="182" t="e">
        <f>NA()</f>
        <v>#N/A</v>
      </c>
      <c r="C50" s="182">
        <f>IF(ISNUMBER('実質公債費比率（分子）の構造'!K$53),'実質公債費比率（分子）の構造'!K$53,NA())</f>
        <v>176</v>
      </c>
      <c r="D50" s="182" t="e">
        <f>NA()</f>
        <v>#N/A</v>
      </c>
      <c r="E50" s="182" t="e">
        <f>NA()</f>
        <v>#N/A</v>
      </c>
      <c r="F50" s="182">
        <f>IF(ISNUMBER('実質公債費比率（分子）の構造'!L$53),'実質公債費比率（分子）の構造'!L$53,NA())</f>
        <v>220</v>
      </c>
      <c r="G50" s="182" t="e">
        <f>NA()</f>
        <v>#N/A</v>
      </c>
      <c r="H50" s="182" t="e">
        <f>NA()</f>
        <v>#N/A</v>
      </c>
      <c r="I50" s="182">
        <f>IF(ISNUMBER('実質公債費比率（分子）の構造'!M$53),'実質公債費比率（分子）の構造'!M$53,NA())</f>
        <v>191</v>
      </c>
      <c r="J50" s="182" t="e">
        <f>NA()</f>
        <v>#N/A</v>
      </c>
      <c r="K50" s="182" t="e">
        <f>NA()</f>
        <v>#N/A</v>
      </c>
      <c r="L50" s="182">
        <f>IF(ISNUMBER('実質公債費比率（分子）の構造'!N$53),'実質公債費比率（分子）の構造'!N$53,NA())</f>
        <v>186</v>
      </c>
      <c r="M50" s="182" t="e">
        <f>NA()</f>
        <v>#N/A</v>
      </c>
      <c r="N50" s="182" t="e">
        <f>NA()</f>
        <v>#N/A</v>
      </c>
      <c r="O50" s="182">
        <f>IF(ISNUMBER('実質公債費比率（分子）の構造'!O$53),'実質公債費比率（分子）の構造'!O$53,NA())</f>
        <v>146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4889</v>
      </c>
      <c r="E56" s="181"/>
      <c r="F56" s="181"/>
      <c r="G56" s="181">
        <f>'将来負担比率（分子）の構造'!J$52</f>
        <v>4773</v>
      </c>
      <c r="H56" s="181"/>
      <c r="I56" s="181"/>
      <c r="J56" s="181">
        <f>'将来負担比率（分子）の構造'!K$52</f>
        <v>4626</v>
      </c>
      <c r="K56" s="181"/>
      <c r="L56" s="181"/>
      <c r="M56" s="181">
        <f>'将来負担比率（分子）の構造'!L$52</f>
        <v>4491</v>
      </c>
      <c r="N56" s="181"/>
      <c r="O56" s="181"/>
      <c r="P56" s="181">
        <f>'将来負担比率（分子）の構造'!M$52</f>
        <v>4184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3323</v>
      </c>
      <c r="E58" s="181"/>
      <c r="F58" s="181"/>
      <c r="G58" s="181">
        <f>'将来負担比率（分子）の構造'!J$50</f>
        <v>3423</v>
      </c>
      <c r="H58" s="181"/>
      <c r="I58" s="181"/>
      <c r="J58" s="181">
        <f>'将来負担比率（分子）の構造'!K$50</f>
        <v>3552</v>
      </c>
      <c r="K58" s="181"/>
      <c r="L58" s="181"/>
      <c r="M58" s="181">
        <f>'将来負担比率（分子）の構造'!L$50</f>
        <v>3202</v>
      </c>
      <c r="N58" s="181"/>
      <c r="O58" s="181"/>
      <c r="P58" s="181">
        <f>'将来負担比率（分子）の構造'!M$50</f>
        <v>2907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1000</v>
      </c>
      <c r="C62" s="181"/>
      <c r="D62" s="181"/>
      <c r="E62" s="181">
        <f>'将来負担比率（分子）の構造'!J$45</f>
        <v>994</v>
      </c>
      <c r="F62" s="181"/>
      <c r="G62" s="181"/>
      <c r="H62" s="181">
        <f>'将来負担比率（分子）の構造'!K$45</f>
        <v>1020</v>
      </c>
      <c r="I62" s="181"/>
      <c r="J62" s="181"/>
      <c r="K62" s="181">
        <f>'将来負担比率（分子）の構造'!L$45</f>
        <v>912</v>
      </c>
      <c r="L62" s="181"/>
      <c r="M62" s="181"/>
      <c r="N62" s="181">
        <f>'将来負担比率（分子）の構造'!M$45</f>
        <v>849</v>
      </c>
      <c r="O62" s="181"/>
      <c r="P62" s="181"/>
    </row>
    <row r="63" spans="1:16" x14ac:dyDescent="0.15">
      <c r="A63" s="181" t="s">
        <v>34</v>
      </c>
      <c r="B63" s="181">
        <f>'将来負担比率（分子）の構造'!I$44</f>
        <v>4</v>
      </c>
      <c r="C63" s="181"/>
      <c r="D63" s="181"/>
      <c r="E63" s="181">
        <f>'将来負担比率（分子）の構造'!J$44</f>
        <v>3</v>
      </c>
      <c r="F63" s="181"/>
      <c r="G63" s="181"/>
      <c r="H63" s="181">
        <f>'将来負担比率（分子）の構造'!K$44</f>
        <v>1</v>
      </c>
      <c r="I63" s="181"/>
      <c r="J63" s="181"/>
      <c r="K63" s="181">
        <f>'将来負担比率（分子）の構造'!L$44</f>
        <v>3</v>
      </c>
      <c r="L63" s="181"/>
      <c r="M63" s="181"/>
      <c r="N63" s="181">
        <f>'将来負担比率（分子）の構造'!M$44</f>
        <v>55</v>
      </c>
      <c r="O63" s="181"/>
      <c r="P63" s="181"/>
    </row>
    <row r="64" spans="1:16" x14ac:dyDescent="0.15">
      <c r="A64" s="181" t="s">
        <v>33</v>
      </c>
      <c r="B64" s="181">
        <f>'将来負担比率（分子）の構造'!I$43</f>
        <v>1194</v>
      </c>
      <c r="C64" s="181"/>
      <c r="D64" s="181"/>
      <c r="E64" s="181">
        <f>'将来負担比率（分子）の構造'!J$43</f>
        <v>1166</v>
      </c>
      <c r="F64" s="181"/>
      <c r="G64" s="181"/>
      <c r="H64" s="181">
        <f>'将来負担比率（分子）の構造'!K$43</f>
        <v>1125</v>
      </c>
      <c r="I64" s="181"/>
      <c r="J64" s="181"/>
      <c r="K64" s="181">
        <f>'将来負担比率（分子）の構造'!L$43</f>
        <v>1153</v>
      </c>
      <c r="L64" s="181"/>
      <c r="M64" s="181"/>
      <c r="N64" s="181">
        <f>'将来負担比率（分子）の構造'!M$43</f>
        <v>1041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4619</v>
      </c>
      <c r="C66" s="181"/>
      <c r="D66" s="181"/>
      <c r="E66" s="181">
        <f>'将来負担比率（分子）の構造'!J$41</f>
        <v>4538</v>
      </c>
      <c r="F66" s="181"/>
      <c r="G66" s="181"/>
      <c r="H66" s="181">
        <f>'将来負担比率（分子）の構造'!K$41</f>
        <v>4335</v>
      </c>
      <c r="I66" s="181"/>
      <c r="J66" s="181"/>
      <c r="K66" s="181">
        <f>'将来負担比率（分子）の構造'!L$41</f>
        <v>4229</v>
      </c>
      <c r="L66" s="181"/>
      <c r="M66" s="181"/>
      <c r="N66" s="181">
        <f>'将来負担比率（分子）の構造'!M$41</f>
        <v>4319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1719</v>
      </c>
      <c r="C72" s="185">
        <f>基金残高に係る経年分析!G55</f>
        <v>1494</v>
      </c>
      <c r="D72" s="185">
        <f>基金残高に係る経年分析!H55</f>
        <v>1369</v>
      </c>
    </row>
    <row r="73" spans="1:16" x14ac:dyDescent="0.15">
      <c r="A73" s="184" t="s">
        <v>78</v>
      </c>
      <c r="B73" s="185">
        <f>基金残高に係る経年分析!F56</f>
        <v>8</v>
      </c>
      <c r="C73" s="185">
        <f>基金残高に係る経年分析!G56</f>
        <v>8</v>
      </c>
      <c r="D73" s="185">
        <f>基金残高に係る経年分析!H56</f>
        <v>8</v>
      </c>
    </row>
    <row r="74" spans="1:16" x14ac:dyDescent="0.15">
      <c r="A74" s="184" t="s">
        <v>79</v>
      </c>
      <c r="B74" s="185">
        <f>基金残高に係る経年分析!F57</f>
        <v>1553</v>
      </c>
      <c r="C74" s="185">
        <f>基金残高に係る経年分析!G57</f>
        <v>1401</v>
      </c>
      <c r="D74" s="185">
        <f>基金残高に係る経年分析!H57</f>
        <v>1221</v>
      </c>
    </row>
  </sheetData>
  <sheetProtection algorithmName="SHA-512" hashValue="ct1jgHim6NfSen2VHFsjinj8hox0hM75wjDT4rT/L+Eh/cBCr2vxdR62ciojdicuiJtV6jKHfr6jXNTUXy1TgQ==" saltValue="gWtn/p63wmznguMsDjor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1395559</v>
      </c>
      <c r="S5" s="637"/>
      <c r="T5" s="637"/>
      <c r="U5" s="637"/>
      <c r="V5" s="637"/>
      <c r="W5" s="637"/>
      <c r="X5" s="637"/>
      <c r="Y5" s="638"/>
      <c r="Z5" s="639">
        <v>19.8</v>
      </c>
      <c r="AA5" s="639"/>
      <c r="AB5" s="639"/>
      <c r="AC5" s="639"/>
      <c r="AD5" s="640">
        <v>1395559</v>
      </c>
      <c r="AE5" s="640"/>
      <c r="AF5" s="640"/>
      <c r="AG5" s="640"/>
      <c r="AH5" s="640"/>
      <c r="AI5" s="640"/>
      <c r="AJ5" s="640"/>
      <c r="AK5" s="640"/>
      <c r="AL5" s="641">
        <v>45</v>
      </c>
      <c r="AM5" s="642"/>
      <c r="AN5" s="642"/>
      <c r="AO5" s="643"/>
      <c r="AP5" s="633" t="s">
        <v>227</v>
      </c>
      <c r="AQ5" s="634"/>
      <c r="AR5" s="634"/>
      <c r="AS5" s="634"/>
      <c r="AT5" s="634"/>
      <c r="AU5" s="634"/>
      <c r="AV5" s="634"/>
      <c r="AW5" s="634"/>
      <c r="AX5" s="634"/>
      <c r="AY5" s="634"/>
      <c r="AZ5" s="634"/>
      <c r="BA5" s="634"/>
      <c r="BB5" s="634"/>
      <c r="BC5" s="634"/>
      <c r="BD5" s="634"/>
      <c r="BE5" s="634"/>
      <c r="BF5" s="635"/>
      <c r="BG5" s="647">
        <v>1395490</v>
      </c>
      <c r="BH5" s="648"/>
      <c r="BI5" s="648"/>
      <c r="BJ5" s="648"/>
      <c r="BK5" s="648"/>
      <c r="BL5" s="648"/>
      <c r="BM5" s="648"/>
      <c r="BN5" s="649"/>
      <c r="BO5" s="650">
        <v>100</v>
      </c>
      <c r="BP5" s="650"/>
      <c r="BQ5" s="650"/>
      <c r="BR5" s="650"/>
      <c r="BS5" s="651" t="s">
        <v>137</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36615</v>
      </c>
      <c r="S6" s="648"/>
      <c r="T6" s="648"/>
      <c r="U6" s="648"/>
      <c r="V6" s="648"/>
      <c r="W6" s="648"/>
      <c r="X6" s="648"/>
      <c r="Y6" s="649"/>
      <c r="Z6" s="650">
        <v>0.5</v>
      </c>
      <c r="AA6" s="650"/>
      <c r="AB6" s="650"/>
      <c r="AC6" s="650"/>
      <c r="AD6" s="651">
        <v>36615</v>
      </c>
      <c r="AE6" s="651"/>
      <c r="AF6" s="651"/>
      <c r="AG6" s="651"/>
      <c r="AH6" s="651"/>
      <c r="AI6" s="651"/>
      <c r="AJ6" s="651"/>
      <c r="AK6" s="651"/>
      <c r="AL6" s="652">
        <v>1.2</v>
      </c>
      <c r="AM6" s="653"/>
      <c r="AN6" s="653"/>
      <c r="AO6" s="654"/>
      <c r="AP6" s="644" t="s">
        <v>232</v>
      </c>
      <c r="AQ6" s="645"/>
      <c r="AR6" s="645"/>
      <c r="AS6" s="645"/>
      <c r="AT6" s="645"/>
      <c r="AU6" s="645"/>
      <c r="AV6" s="645"/>
      <c r="AW6" s="645"/>
      <c r="AX6" s="645"/>
      <c r="AY6" s="645"/>
      <c r="AZ6" s="645"/>
      <c r="BA6" s="645"/>
      <c r="BB6" s="645"/>
      <c r="BC6" s="645"/>
      <c r="BD6" s="645"/>
      <c r="BE6" s="645"/>
      <c r="BF6" s="646"/>
      <c r="BG6" s="647">
        <v>1395490</v>
      </c>
      <c r="BH6" s="648"/>
      <c r="BI6" s="648"/>
      <c r="BJ6" s="648"/>
      <c r="BK6" s="648"/>
      <c r="BL6" s="648"/>
      <c r="BM6" s="648"/>
      <c r="BN6" s="649"/>
      <c r="BO6" s="650">
        <v>100</v>
      </c>
      <c r="BP6" s="650"/>
      <c r="BQ6" s="650"/>
      <c r="BR6" s="650"/>
      <c r="BS6" s="651" t="s">
        <v>174</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88152</v>
      </c>
      <c r="CS6" s="648"/>
      <c r="CT6" s="648"/>
      <c r="CU6" s="648"/>
      <c r="CV6" s="648"/>
      <c r="CW6" s="648"/>
      <c r="CX6" s="648"/>
      <c r="CY6" s="649"/>
      <c r="CZ6" s="641">
        <v>1.3</v>
      </c>
      <c r="DA6" s="642"/>
      <c r="DB6" s="642"/>
      <c r="DC6" s="661"/>
      <c r="DD6" s="656" t="s">
        <v>137</v>
      </c>
      <c r="DE6" s="648"/>
      <c r="DF6" s="648"/>
      <c r="DG6" s="648"/>
      <c r="DH6" s="648"/>
      <c r="DI6" s="648"/>
      <c r="DJ6" s="648"/>
      <c r="DK6" s="648"/>
      <c r="DL6" s="648"/>
      <c r="DM6" s="648"/>
      <c r="DN6" s="648"/>
      <c r="DO6" s="648"/>
      <c r="DP6" s="649"/>
      <c r="DQ6" s="656">
        <v>88152</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2346</v>
      </c>
      <c r="S7" s="648"/>
      <c r="T7" s="648"/>
      <c r="U7" s="648"/>
      <c r="V7" s="648"/>
      <c r="W7" s="648"/>
      <c r="X7" s="648"/>
      <c r="Y7" s="649"/>
      <c r="Z7" s="650">
        <v>0</v>
      </c>
      <c r="AA7" s="650"/>
      <c r="AB7" s="650"/>
      <c r="AC7" s="650"/>
      <c r="AD7" s="651">
        <v>2346</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710982</v>
      </c>
      <c r="BH7" s="648"/>
      <c r="BI7" s="648"/>
      <c r="BJ7" s="648"/>
      <c r="BK7" s="648"/>
      <c r="BL7" s="648"/>
      <c r="BM7" s="648"/>
      <c r="BN7" s="649"/>
      <c r="BO7" s="650">
        <v>50.9</v>
      </c>
      <c r="BP7" s="650"/>
      <c r="BQ7" s="650"/>
      <c r="BR7" s="650"/>
      <c r="BS7" s="651" t="s">
        <v>236</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2344436</v>
      </c>
      <c r="CS7" s="648"/>
      <c r="CT7" s="648"/>
      <c r="CU7" s="648"/>
      <c r="CV7" s="648"/>
      <c r="CW7" s="648"/>
      <c r="CX7" s="648"/>
      <c r="CY7" s="649"/>
      <c r="CZ7" s="650">
        <v>33.6</v>
      </c>
      <c r="DA7" s="650"/>
      <c r="DB7" s="650"/>
      <c r="DC7" s="650"/>
      <c r="DD7" s="656">
        <v>73925</v>
      </c>
      <c r="DE7" s="648"/>
      <c r="DF7" s="648"/>
      <c r="DG7" s="648"/>
      <c r="DH7" s="648"/>
      <c r="DI7" s="648"/>
      <c r="DJ7" s="648"/>
      <c r="DK7" s="648"/>
      <c r="DL7" s="648"/>
      <c r="DM7" s="648"/>
      <c r="DN7" s="648"/>
      <c r="DO7" s="648"/>
      <c r="DP7" s="649"/>
      <c r="DQ7" s="656">
        <v>903457</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9934</v>
      </c>
      <c r="S8" s="648"/>
      <c r="T8" s="648"/>
      <c r="U8" s="648"/>
      <c r="V8" s="648"/>
      <c r="W8" s="648"/>
      <c r="X8" s="648"/>
      <c r="Y8" s="649"/>
      <c r="Z8" s="650">
        <v>0.1</v>
      </c>
      <c r="AA8" s="650"/>
      <c r="AB8" s="650"/>
      <c r="AC8" s="650"/>
      <c r="AD8" s="651">
        <v>9934</v>
      </c>
      <c r="AE8" s="651"/>
      <c r="AF8" s="651"/>
      <c r="AG8" s="651"/>
      <c r="AH8" s="651"/>
      <c r="AI8" s="651"/>
      <c r="AJ8" s="651"/>
      <c r="AK8" s="651"/>
      <c r="AL8" s="652">
        <v>0.3</v>
      </c>
      <c r="AM8" s="653"/>
      <c r="AN8" s="653"/>
      <c r="AO8" s="654"/>
      <c r="AP8" s="644" t="s">
        <v>239</v>
      </c>
      <c r="AQ8" s="645"/>
      <c r="AR8" s="645"/>
      <c r="AS8" s="645"/>
      <c r="AT8" s="645"/>
      <c r="AU8" s="645"/>
      <c r="AV8" s="645"/>
      <c r="AW8" s="645"/>
      <c r="AX8" s="645"/>
      <c r="AY8" s="645"/>
      <c r="AZ8" s="645"/>
      <c r="BA8" s="645"/>
      <c r="BB8" s="645"/>
      <c r="BC8" s="645"/>
      <c r="BD8" s="645"/>
      <c r="BE8" s="645"/>
      <c r="BF8" s="646"/>
      <c r="BG8" s="647">
        <v>22907</v>
      </c>
      <c r="BH8" s="648"/>
      <c r="BI8" s="648"/>
      <c r="BJ8" s="648"/>
      <c r="BK8" s="648"/>
      <c r="BL8" s="648"/>
      <c r="BM8" s="648"/>
      <c r="BN8" s="649"/>
      <c r="BO8" s="650">
        <v>1.6</v>
      </c>
      <c r="BP8" s="650"/>
      <c r="BQ8" s="650"/>
      <c r="BR8" s="650"/>
      <c r="BS8" s="656" t="s">
        <v>236</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1879485</v>
      </c>
      <c r="CS8" s="648"/>
      <c r="CT8" s="648"/>
      <c r="CU8" s="648"/>
      <c r="CV8" s="648"/>
      <c r="CW8" s="648"/>
      <c r="CX8" s="648"/>
      <c r="CY8" s="649"/>
      <c r="CZ8" s="650">
        <v>26.9</v>
      </c>
      <c r="DA8" s="650"/>
      <c r="DB8" s="650"/>
      <c r="DC8" s="650"/>
      <c r="DD8" s="656">
        <v>8575</v>
      </c>
      <c r="DE8" s="648"/>
      <c r="DF8" s="648"/>
      <c r="DG8" s="648"/>
      <c r="DH8" s="648"/>
      <c r="DI8" s="648"/>
      <c r="DJ8" s="648"/>
      <c r="DK8" s="648"/>
      <c r="DL8" s="648"/>
      <c r="DM8" s="648"/>
      <c r="DN8" s="648"/>
      <c r="DO8" s="648"/>
      <c r="DP8" s="649"/>
      <c r="DQ8" s="656">
        <v>960488</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11226</v>
      </c>
      <c r="S9" s="648"/>
      <c r="T9" s="648"/>
      <c r="U9" s="648"/>
      <c r="V9" s="648"/>
      <c r="W9" s="648"/>
      <c r="X9" s="648"/>
      <c r="Y9" s="649"/>
      <c r="Z9" s="650">
        <v>0.2</v>
      </c>
      <c r="AA9" s="650"/>
      <c r="AB9" s="650"/>
      <c r="AC9" s="650"/>
      <c r="AD9" s="651">
        <v>11226</v>
      </c>
      <c r="AE9" s="651"/>
      <c r="AF9" s="651"/>
      <c r="AG9" s="651"/>
      <c r="AH9" s="651"/>
      <c r="AI9" s="651"/>
      <c r="AJ9" s="651"/>
      <c r="AK9" s="651"/>
      <c r="AL9" s="652">
        <v>0.4</v>
      </c>
      <c r="AM9" s="653"/>
      <c r="AN9" s="653"/>
      <c r="AO9" s="654"/>
      <c r="AP9" s="644" t="s">
        <v>242</v>
      </c>
      <c r="AQ9" s="645"/>
      <c r="AR9" s="645"/>
      <c r="AS9" s="645"/>
      <c r="AT9" s="645"/>
      <c r="AU9" s="645"/>
      <c r="AV9" s="645"/>
      <c r="AW9" s="645"/>
      <c r="AX9" s="645"/>
      <c r="AY9" s="645"/>
      <c r="AZ9" s="645"/>
      <c r="BA9" s="645"/>
      <c r="BB9" s="645"/>
      <c r="BC9" s="645"/>
      <c r="BD9" s="645"/>
      <c r="BE9" s="645"/>
      <c r="BF9" s="646"/>
      <c r="BG9" s="647">
        <v>652176</v>
      </c>
      <c r="BH9" s="648"/>
      <c r="BI9" s="648"/>
      <c r="BJ9" s="648"/>
      <c r="BK9" s="648"/>
      <c r="BL9" s="648"/>
      <c r="BM9" s="648"/>
      <c r="BN9" s="649"/>
      <c r="BO9" s="650">
        <v>46.7</v>
      </c>
      <c r="BP9" s="650"/>
      <c r="BQ9" s="650"/>
      <c r="BR9" s="650"/>
      <c r="BS9" s="656" t="s">
        <v>137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402595</v>
      </c>
      <c r="CS9" s="648"/>
      <c r="CT9" s="648"/>
      <c r="CU9" s="648"/>
      <c r="CV9" s="648"/>
      <c r="CW9" s="648"/>
      <c r="CX9" s="648"/>
      <c r="CY9" s="649"/>
      <c r="CZ9" s="650">
        <v>5.8</v>
      </c>
      <c r="DA9" s="650"/>
      <c r="DB9" s="650"/>
      <c r="DC9" s="650"/>
      <c r="DD9" s="656">
        <v>549</v>
      </c>
      <c r="DE9" s="648"/>
      <c r="DF9" s="648"/>
      <c r="DG9" s="648"/>
      <c r="DH9" s="648"/>
      <c r="DI9" s="648"/>
      <c r="DJ9" s="648"/>
      <c r="DK9" s="648"/>
      <c r="DL9" s="648"/>
      <c r="DM9" s="648"/>
      <c r="DN9" s="648"/>
      <c r="DO9" s="648"/>
      <c r="DP9" s="649"/>
      <c r="DQ9" s="656">
        <v>362449</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174</v>
      </c>
      <c r="AA10" s="650"/>
      <c r="AB10" s="650"/>
      <c r="AC10" s="650"/>
      <c r="AD10" s="651" t="s">
        <v>137</v>
      </c>
      <c r="AE10" s="651"/>
      <c r="AF10" s="651"/>
      <c r="AG10" s="651"/>
      <c r="AH10" s="651"/>
      <c r="AI10" s="651"/>
      <c r="AJ10" s="651"/>
      <c r="AK10" s="651"/>
      <c r="AL10" s="652" t="s">
        <v>137</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19517</v>
      </c>
      <c r="BH10" s="648"/>
      <c r="BI10" s="648"/>
      <c r="BJ10" s="648"/>
      <c r="BK10" s="648"/>
      <c r="BL10" s="648"/>
      <c r="BM10" s="648"/>
      <c r="BN10" s="649"/>
      <c r="BO10" s="650">
        <v>1.4</v>
      </c>
      <c r="BP10" s="650"/>
      <c r="BQ10" s="650"/>
      <c r="BR10" s="650"/>
      <c r="BS10" s="656" t="s">
        <v>174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236</v>
      </c>
      <c r="CS10" s="648"/>
      <c r="CT10" s="648"/>
      <c r="CU10" s="648"/>
      <c r="CV10" s="648"/>
      <c r="CW10" s="648"/>
      <c r="CX10" s="648"/>
      <c r="CY10" s="649"/>
      <c r="CZ10" s="650" t="s">
        <v>236</v>
      </c>
      <c r="DA10" s="650"/>
      <c r="DB10" s="650"/>
      <c r="DC10" s="650"/>
      <c r="DD10" s="656" t="s">
        <v>236</v>
      </c>
      <c r="DE10" s="648"/>
      <c r="DF10" s="648"/>
      <c r="DG10" s="648"/>
      <c r="DH10" s="648"/>
      <c r="DI10" s="648"/>
      <c r="DJ10" s="648"/>
      <c r="DK10" s="648"/>
      <c r="DL10" s="648"/>
      <c r="DM10" s="648"/>
      <c r="DN10" s="648"/>
      <c r="DO10" s="648"/>
      <c r="DP10" s="649"/>
      <c r="DQ10" s="656" t="s">
        <v>137</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257200</v>
      </c>
      <c r="S11" s="648"/>
      <c r="T11" s="648"/>
      <c r="U11" s="648"/>
      <c r="V11" s="648"/>
      <c r="W11" s="648"/>
      <c r="X11" s="648"/>
      <c r="Y11" s="649"/>
      <c r="Z11" s="652">
        <v>3.7</v>
      </c>
      <c r="AA11" s="653"/>
      <c r="AB11" s="653"/>
      <c r="AC11" s="665"/>
      <c r="AD11" s="656">
        <v>257200</v>
      </c>
      <c r="AE11" s="648"/>
      <c r="AF11" s="648"/>
      <c r="AG11" s="648"/>
      <c r="AH11" s="648"/>
      <c r="AI11" s="648"/>
      <c r="AJ11" s="648"/>
      <c r="AK11" s="649"/>
      <c r="AL11" s="652">
        <v>8.3000000000000007</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16382</v>
      </c>
      <c r="BH11" s="648"/>
      <c r="BI11" s="648"/>
      <c r="BJ11" s="648"/>
      <c r="BK11" s="648"/>
      <c r="BL11" s="648"/>
      <c r="BM11" s="648"/>
      <c r="BN11" s="649"/>
      <c r="BO11" s="650">
        <v>1.2</v>
      </c>
      <c r="BP11" s="650"/>
      <c r="BQ11" s="650"/>
      <c r="BR11" s="650"/>
      <c r="BS11" s="656" t="s">
        <v>174</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54644</v>
      </c>
      <c r="CS11" s="648"/>
      <c r="CT11" s="648"/>
      <c r="CU11" s="648"/>
      <c r="CV11" s="648"/>
      <c r="CW11" s="648"/>
      <c r="CX11" s="648"/>
      <c r="CY11" s="649"/>
      <c r="CZ11" s="650">
        <v>0.8</v>
      </c>
      <c r="DA11" s="650"/>
      <c r="DB11" s="650"/>
      <c r="DC11" s="650"/>
      <c r="DD11" s="656">
        <v>10301</v>
      </c>
      <c r="DE11" s="648"/>
      <c r="DF11" s="648"/>
      <c r="DG11" s="648"/>
      <c r="DH11" s="648"/>
      <c r="DI11" s="648"/>
      <c r="DJ11" s="648"/>
      <c r="DK11" s="648"/>
      <c r="DL11" s="648"/>
      <c r="DM11" s="648"/>
      <c r="DN11" s="648"/>
      <c r="DO11" s="648"/>
      <c r="DP11" s="649"/>
      <c r="DQ11" s="656">
        <v>43343</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15478</v>
      </c>
      <c r="S12" s="648"/>
      <c r="T12" s="648"/>
      <c r="U12" s="648"/>
      <c r="V12" s="648"/>
      <c r="W12" s="648"/>
      <c r="X12" s="648"/>
      <c r="Y12" s="649"/>
      <c r="Z12" s="650">
        <v>0.2</v>
      </c>
      <c r="AA12" s="650"/>
      <c r="AB12" s="650"/>
      <c r="AC12" s="650"/>
      <c r="AD12" s="651">
        <v>15478</v>
      </c>
      <c r="AE12" s="651"/>
      <c r="AF12" s="651"/>
      <c r="AG12" s="651"/>
      <c r="AH12" s="651"/>
      <c r="AI12" s="651"/>
      <c r="AJ12" s="651"/>
      <c r="AK12" s="651"/>
      <c r="AL12" s="652">
        <v>0.5</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515575</v>
      </c>
      <c r="BH12" s="648"/>
      <c r="BI12" s="648"/>
      <c r="BJ12" s="648"/>
      <c r="BK12" s="648"/>
      <c r="BL12" s="648"/>
      <c r="BM12" s="648"/>
      <c r="BN12" s="649"/>
      <c r="BO12" s="650">
        <v>36.9</v>
      </c>
      <c r="BP12" s="650"/>
      <c r="BQ12" s="650"/>
      <c r="BR12" s="650"/>
      <c r="BS12" s="656" t="s">
        <v>137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89831</v>
      </c>
      <c r="CS12" s="648"/>
      <c r="CT12" s="648"/>
      <c r="CU12" s="648"/>
      <c r="CV12" s="648"/>
      <c r="CW12" s="648"/>
      <c r="CX12" s="648"/>
      <c r="CY12" s="649"/>
      <c r="CZ12" s="650">
        <v>1.3</v>
      </c>
      <c r="DA12" s="650"/>
      <c r="DB12" s="650"/>
      <c r="DC12" s="650"/>
      <c r="DD12" s="656">
        <v>16654</v>
      </c>
      <c r="DE12" s="648"/>
      <c r="DF12" s="648"/>
      <c r="DG12" s="648"/>
      <c r="DH12" s="648"/>
      <c r="DI12" s="648"/>
      <c r="DJ12" s="648"/>
      <c r="DK12" s="648"/>
      <c r="DL12" s="648"/>
      <c r="DM12" s="648"/>
      <c r="DN12" s="648"/>
      <c r="DO12" s="648"/>
      <c r="DP12" s="649"/>
      <c r="DQ12" s="656">
        <v>84233</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174</v>
      </c>
      <c r="AA13" s="650"/>
      <c r="AB13" s="650"/>
      <c r="AC13" s="650"/>
      <c r="AD13" s="651" t="s">
        <v>137</v>
      </c>
      <c r="AE13" s="651"/>
      <c r="AF13" s="651"/>
      <c r="AG13" s="651"/>
      <c r="AH13" s="651"/>
      <c r="AI13" s="651"/>
      <c r="AJ13" s="651"/>
      <c r="AK13" s="651"/>
      <c r="AL13" s="652" t="s">
        <v>137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515575</v>
      </c>
      <c r="BH13" s="648"/>
      <c r="BI13" s="648"/>
      <c r="BJ13" s="648"/>
      <c r="BK13" s="648"/>
      <c r="BL13" s="648"/>
      <c r="BM13" s="648"/>
      <c r="BN13" s="649"/>
      <c r="BO13" s="650">
        <v>36.9</v>
      </c>
      <c r="BP13" s="650"/>
      <c r="BQ13" s="650"/>
      <c r="BR13" s="650"/>
      <c r="BS13" s="656" t="s">
        <v>137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324451</v>
      </c>
      <c r="CS13" s="648"/>
      <c r="CT13" s="648"/>
      <c r="CU13" s="648"/>
      <c r="CV13" s="648"/>
      <c r="CW13" s="648"/>
      <c r="CX13" s="648"/>
      <c r="CY13" s="649"/>
      <c r="CZ13" s="650">
        <v>4.7</v>
      </c>
      <c r="DA13" s="650"/>
      <c r="DB13" s="650"/>
      <c r="DC13" s="650"/>
      <c r="DD13" s="656">
        <v>51549</v>
      </c>
      <c r="DE13" s="648"/>
      <c r="DF13" s="648"/>
      <c r="DG13" s="648"/>
      <c r="DH13" s="648"/>
      <c r="DI13" s="648"/>
      <c r="DJ13" s="648"/>
      <c r="DK13" s="648"/>
      <c r="DL13" s="648"/>
      <c r="DM13" s="648"/>
      <c r="DN13" s="648"/>
      <c r="DO13" s="648"/>
      <c r="DP13" s="649"/>
      <c r="DQ13" s="656">
        <v>283383</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40041</v>
      </c>
      <c r="BH14" s="648"/>
      <c r="BI14" s="648"/>
      <c r="BJ14" s="648"/>
      <c r="BK14" s="648"/>
      <c r="BL14" s="648"/>
      <c r="BM14" s="648"/>
      <c r="BN14" s="649"/>
      <c r="BO14" s="650">
        <v>2.9</v>
      </c>
      <c r="BP14" s="650"/>
      <c r="BQ14" s="650"/>
      <c r="BR14" s="650"/>
      <c r="BS14" s="656" t="s">
        <v>236</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237198</v>
      </c>
      <c r="CS14" s="648"/>
      <c r="CT14" s="648"/>
      <c r="CU14" s="648"/>
      <c r="CV14" s="648"/>
      <c r="CW14" s="648"/>
      <c r="CX14" s="648"/>
      <c r="CY14" s="649"/>
      <c r="CZ14" s="650">
        <v>3.4</v>
      </c>
      <c r="DA14" s="650"/>
      <c r="DB14" s="650"/>
      <c r="DC14" s="650"/>
      <c r="DD14" s="656">
        <v>2428</v>
      </c>
      <c r="DE14" s="648"/>
      <c r="DF14" s="648"/>
      <c r="DG14" s="648"/>
      <c r="DH14" s="648"/>
      <c r="DI14" s="648"/>
      <c r="DJ14" s="648"/>
      <c r="DK14" s="648"/>
      <c r="DL14" s="648"/>
      <c r="DM14" s="648"/>
      <c r="DN14" s="648"/>
      <c r="DO14" s="648"/>
      <c r="DP14" s="649"/>
      <c r="DQ14" s="656">
        <v>235817</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137</v>
      </c>
      <c r="S15" s="648"/>
      <c r="T15" s="648"/>
      <c r="U15" s="648"/>
      <c r="V15" s="648"/>
      <c r="W15" s="648"/>
      <c r="X15" s="648"/>
      <c r="Y15" s="649"/>
      <c r="Z15" s="650" t="s">
        <v>174</v>
      </c>
      <c r="AA15" s="650"/>
      <c r="AB15" s="650"/>
      <c r="AC15" s="650"/>
      <c r="AD15" s="651" t="s">
        <v>137</v>
      </c>
      <c r="AE15" s="651"/>
      <c r="AF15" s="651"/>
      <c r="AG15" s="651"/>
      <c r="AH15" s="651"/>
      <c r="AI15" s="651"/>
      <c r="AJ15" s="651"/>
      <c r="AK15" s="651"/>
      <c r="AL15" s="652" t="s">
        <v>174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128892</v>
      </c>
      <c r="BH15" s="648"/>
      <c r="BI15" s="648"/>
      <c r="BJ15" s="648"/>
      <c r="BK15" s="648"/>
      <c r="BL15" s="648"/>
      <c r="BM15" s="648"/>
      <c r="BN15" s="649"/>
      <c r="BO15" s="650">
        <v>9.1999999999999993</v>
      </c>
      <c r="BP15" s="650"/>
      <c r="BQ15" s="650"/>
      <c r="BR15" s="650"/>
      <c r="BS15" s="656" t="s">
        <v>137</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1120748</v>
      </c>
      <c r="CS15" s="648"/>
      <c r="CT15" s="648"/>
      <c r="CU15" s="648"/>
      <c r="CV15" s="648"/>
      <c r="CW15" s="648"/>
      <c r="CX15" s="648"/>
      <c r="CY15" s="649"/>
      <c r="CZ15" s="650">
        <v>16.100000000000001</v>
      </c>
      <c r="DA15" s="650"/>
      <c r="DB15" s="650"/>
      <c r="DC15" s="650"/>
      <c r="DD15" s="656">
        <v>516590</v>
      </c>
      <c r="DE15" s="648"/>
      <c r="DF15" s="648"/>
      <c r="DG15" s="648"/>
      <c r="DH15" s="648"/>
      <c r="DI15" s="648"/>
      <c r="DJ15" s="648"/>
      <c r="DK15" s="648"/>
      <c r="DL15" s="648"/>
      <c r="DM15" s="648"/>
      <c r="DN15" s="648"/>
      <c r="DO15" s="648"/>
      <c r="DP15" s="649"/>
      <c r="DQ15" s="656">
        <v>499034</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6339</v>
      </c>
      <c r="S16" s="648"/>
      <c r="T16" s="648"/>
      <c r="U16" s="648"/>
      <c r="V16" s="648"/>
      <c r="W16" s="648"/>
      <c r="X16" s="648"/>
      <c r="Y16" s="649"/>
      <c r="Z16" s="650">
        <v>0.1</v>
      </c>
      <c r="AA16" s="650"/>
      <c r="AB16" s="650"/>
      <c r="AC16" s="650"/>
      <c r="AD16" s="651">
        <v>6339</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236</v>
      </c>
      <c r="BP16" s="650"/>
      <c r="BQ16" s="650"/>
      <c r="BR16" s="650"/>
      <c r="BS16" s="656" t="s">
        <v>174</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236</v>
      </c>
      <c r="DA16" s="650"/>
      <c r="DB16" s="650"/>
      <c r="DC16" s="650"/>
      <c r="DD16" s="656" t="s">
        <v>236</v>
      </c>
      <c r="DE16" s="648"/>
      <c r="DF16" s="648"/>
      <c r="DG16" s="648"/>
      <c r="DH16" s="648"/>
      <c r="DI16" s="648"/>
      <c r="DJ16" s="648"/>
      <c r="DK16" s="648"/>
      <c r="DL16" s="648"/>
      <c r="DM16" s="648"/>
      <c r="DN16" s="648"/>
      <c r="DO16" s="648"/>
      <c r="DP16" s="649"/>
      <c r="DQ16" s="656" t="s">
        <v>174</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1569</v>
      </c>
      <c r="S17" s="648"/>
      <c r="T17" s="648"/>
      <c r="U17" s="648"/>
      <c r="V17" s="648"/>
      <c r="W17" s="648"/>
      <c r="X17" s="648"/>
      <c r="Y17" s="649"/>
      <c r="Z17" s="650">
        <v>0</v>
      </c>
      <c r="AA17" s="650"/>
      <c r="AB17" s="650"/>
      <c r="AC17" s="650"/>
      <c r="AD17" s="651">
        <v>1569</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137</v>
      </c>
      <c r="BP17" s="650"/>
      <c r="BQ17" s="650"/>
      <c r="BR17" s="650"/>
      <c r="BS17" s="656" t="s">
        <v>174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431514</v>
      </c>
      <c r="CS17" s="648"/>
      <c r="CT17" s="648"/>
      <c r="CU17" s="648"/>
      <c r="CV17" s="648"/>
      <c r="CW17" s="648"/>
      <c r="CX17" s="648"/>
      <c r="CY17" s="649"/>
      <c r="CZ17" s="650">
        <v>6.2</v>
      </c>
      <c r="DA17" s="650"/>
      <c r="DB17" s="650"/>
      <c r="DC17" s="650"/>
      <c r="DD17" s="656" t="s">
        <v>137</v>
      </c>
      <c r="DE17" s="648"/>
      <c r="DF17" s="648"/>
      <c r="DG17" s="648"/>
      <c r="DH17" s="648"/>
      <c r="DI17" s="648"/>
      <c r="DJ17" s="648"/>
      <c r="DK17" s="648"/>
      <c r="DL17" s="648"/>
      <c r="DM17" s="648"/>
      <c r="DN17" s="648"/>
      <c r="DO17" s="648"/>
      <c r="DP17" s="649"/>
      <c r="DQ17" s="656">
        <v>431514</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14186</v>
      </c>
      <c r="S18" s="648"/>
      <c r="T18" s="648"/>
      <c r="U18" s="648"/>
      <c r="V18" s="648"/>
      <c r="W18" s="648"/>
      <c r="X18" s="648"/>
      <c r="Y18" s="649"/>
      <c r="Z18" s="650">
        <v>0.2</v>
      </c>
      <c r="AA18" s="650"/>
      <c r="AB18" s="650"/>
      <c r="AC18" s="650"/>
      <c r="AD18" s="651">
        <v>14186</v>
      </c>
      <c r="AE18" s="651"/>
      <c r="AF18" s="651"/>
      <c r="AG18" s="651"/>
      <c r="AH18" s="651"/>
      <c r="AI18" s="651"/>
      <c r="AJ18" s="651"/>
      <c r="AK18" s="651"/>
      <c r="AL18" s="652">
        <v>0.5</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236</v>
      </c>
      <c r="BP18" s="650"/>
      <c r="BQ18" s="650"/>
      <c r="BR18" s="650"/>
      <c r="BS18" s="656" t="s">
        <v>137</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v>2467</v>
      </c>
      <c r="CS18" s="648"/>
      <c r="CT18" s="648"/>
      <c r="CU18" s="648"/>
      <c r="CV18" s="648"/>
      <c r="CW18" s="648"/>
      <c r="CX18" s="648"/>
      <c r="CY18" s="649"/>
      <c r="CZ18" s="650">
        <v>0</v>
      </c>
      <c r="DA18" s="650"/>
      <c r="DB18" s="650"/>
      <c r="DC18" s="650"/>
      <c r="DD18" s="656" t="s">
        <v>137</v>
      </c>
      <c r="DE18" s="648"/>
      <c r="DF18" s="648"/>
      <c r="DG18" s="648"/>
      <c r="DH18" s="648"/>
      <c r="DI18" s="648"/>
      <c r="DJ18" s="648"/>
      <c r="DK18" s="648"/>
      <c r="DL18" s="648"/>
      <c r="DM18" s="648"/>
      <c r="DN18" s="648"/>
      <c r="DO18" s="648"/>
      <c r="DP18" s="649"/>
      <c r="DQ18" s="656">
        <v>2467</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9826</v>
      </c>
      <c r="S19" s="648"/>
      <c r="T19" s="648"/>
      <c r="U19" s="648"/>
      <c r="V19" s="648"/>
      <c r="W19" s="648"/>
      <c r="X19" s="648"/>
      <c r="Y19" s="649"/>
      <c r="Z19" s="650">
        <v>0.1</v>
      </c>
      <c r="AA19" s="650"/>
      <c r="AB19" s="650"/>
      <c r="AC19" s="650"/>
      <c r="AD19" s="651">
        <v>9826</v>
      </c>
      <c r="AE19" s="651"/>
      <c r="AF19" s="651"/>
      <c r="AG19" s="651"/>
      <c r="AH19" s="651"/>
      <c r="AI19" s="651"/>
      <c r="AJ19" s="651"/>
      <c r="AK19" s="651"/>
      <c r="AL19" s="652">
        <v>0.3</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69</v>
      </c>
      <c r="BH19" s="648"/>
      <c r="BI19" s="648"/>
      <c r="BJ19" s="648"/>
      <c r="BK19" s="648"/>
      <c r="BL19" s="648"/>
      <c r="BM19" s="648"/>
      <c r="BN19" s="649"/>
      <c r="BO19" s="650">
        <v>0</v>
      </c>
      <c r="BP19" s="650"/>
      <c r="BQ19" s="650"/>
      <c r="BR19" s="650"/>
      <c r="BS19" s="656" t="s">
        <v>174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174</v>
      </c>
      <c r="CS19" s="648"/>
      <c r="CT19" s="648"/>
      <c r="CU19" s="648"/>
      <c r="CV19" s="648"/>
      <c r="CW19" s="648"/>
      <c r="CX19" s="648"/>
      <c r="CY19" s="649"/>
      <c r="CZ19" s="650" t="s">
        <v>236</v>
      </c>
      <c r="DA19" s="650"/>
      <c r="DB19" s="650"/>
      <c r="DC19" s="650"/>
      <c r="DD19" s="656" t="s">
        <v>137</v>
      </c>
      <c r="DE19" s="648"/>
      <c r="DF19" s="648"/>
      <c r="DG19" s="648"/>
      <c r="DH19" s="648"/>
      <c r="DI19" s="648"/>
      <c r="DJ19" s="648"/>
      <c r="DK19" s="648"/>
      <c r="DL19" s="648"/>
      <c r="DM19" s="648"/>
      <c r="DN19" s="648"/>
      <c r="DO19" s="648"/>
      <c r="DP19" s="649"/>
      <c r="DQ19" s="656" t="s">
        <v>236</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3058</v>
      </c>
      <c r="S20" s="648"/>
      <c r="T20" s="648"/>
      <c r="U20" s="648"/>
      <c r="V20" s="648"/>
      <c r="W20" s="648"/>
      <c r="X20" s="648"/>
      <c r="Y20" s="649"/>
      <c r="Z20" s="650">
        <v>0</v>
      </c>
      <c r="AA20" s="650"/>
      <c r="AB20" s="650"/>
      <c r="AC20" s="650"/>
      <c r="AD20" s="651">
        <v>3058</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69</v>
      </c>
      <c r="BH20" s="648"/>
      <c r="BI20" s="648"/>
      <c r="BJ20" s="648"/>
      <c r="BK20" s="648"/>
      <c r="BL20" s="648"/>
      <c r="BM20" s="648"/>
      <c r="BN20" s="649"/>
      <c r="BO20" s="650">
        <v>0</v>
      </c>
      <c r="BP20" s="650"/>
      <c r="BQ20" s="650"/>
      <c r="BR20" s="650"/>
      <c r="BS20" s="656" t="s">
        <v>174</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6975521</v>
      </c>
      <c r="CS20" s="648"/>
      <c r="CT20" s="648"/>
      <c r="CU20" s="648"/>
      <c r="CV20" s="648"/>
      <c r="CW20" s="648"/>
      <c r="CX20" s="648"/>
      <c r="CY20" s="649"/>
      <c r="CZ20" s="650">
        <v>100</v>
      </c>
      <c r="DA20" s="650"/>
      <c r="DB20" s="650"/>
      <c r="DC20" s="650"/>
      <c r="DD20" s="656">
        <v>680571</v>
      </c>
      <c r="DE20" s="648"/>
      <c r="DF20" s="648"/>
      <c r="DG20" s="648"/>
      <c r="DH20" s="648"/>
      <c r="DI20" s="648"/>
      <c r="DJ20" s="648"/>
      <c r="DK20" s="648"/>
      <c r="DL20" s="648"/>
      <c r="DM20" s="648"/>
      <c r="DN20" s="648"/>
      <c r="DO20" s="648"/>
      <c r="DP20" s="649"/>
      <c r="DQ20" s="656">
        <v>3894337</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1302</v>
      </c>
      <c r="S21" s="648"/>
      <c r="T21" s="648"/>
      <c r="U21" s="648"/>
      <c r="V21" s="648"/>
      <c r="W21" s="648"/>
      <c r="X21" s="648"/>
      <c r="Y21" s="649"/>
      <c r="Z21" s="650">
        <v>0</v>
      </c>
      <c r="AA21" s="650"/>
      <c r="AB21" s="650"/>
      <c r="AC21" s="650"/>
      <c r="AD21" s="651">
        <v>1302</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69</v>
      </c>
      <c r="BH21" s="648"/>
      <c r="BI21" s="648"/>
      <c r="BJ21" s="648"/>
      <c r="BK21" s="648"/>
      <c r="BL21" s="648"/>
      <c r="BM21" s="648"/>
      <c r="BN21" s="649"/>
      <c r="BO21" s="650">
        <v>0</v>
      </c>
      <c r="BP21" s="650"/>
      <c r="BQ21" s="650"/>
      <c r="BR21" s="650"/>
      <c r="BS21" s="656" t="s">
        <v>236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1550638</v>
      </c>
      <c r="S22" s="648"/>
      <c r="T22" s="648"/>
      <c r="U22" s="648"/>
      <c r="V22" s="648"/>
      <c r="W22" s="648"/>
      <c r="X22" s="648"/>
      <c r="Y22" s="649"/>
      <c r="Z22" s="650">
        <v>22</v>
      </c>
      <c r="AA22" s="650"/>
      <c r="AB22" s="650"/>
      <c r="AC22" s="650"/>
      <c r="AD22" s="651">
        <v>1338703</v>
      </c>
      <c r="AE22" s="651"/>
      <c r="AF22" s="651"/>
      <c r="AG22" s="651"/>
      <c r="AH22" s="651"/>
      <c r="AI22" s="651"/>
      <c r="AJ22" s="651"/>
      <c r="AK22" s="651"/>
      <c r="AL22" s="652">
        <v>43.2</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137</v>
      </c>
      <c r="BP22" s="650"/>
      <c r="BQ22" s="650"/>
      <c r="BR22" s="650"/>
      <c r="BS22" s="656" t="s">
        <v>174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1338703</v>
      </c>
      <c r="S23" s="648"/>
      <c r="T23" s="648"/>
      <c r="U23" s="648"/>
      <c r="V23" s="648"/>
      <c r="W23" s="648"/>
      <c r="X23" s="648"/>
      <c r="Y23" s="649"/>
      <c r="Z23" s="650">
        <v>19</v>
      </c>
      <c r="AA23" s="650"/>
      <c r="AB23" s="650"/>
      <c r="AC23" s="650"/>
      <c r="AD23" s="651">
        <v>1338703</v>
      </c>
      <c r="AE23" s="651"/>
      <c r="AF23" s="651"/>
      <c r="AG23" s="651"/>
      <c r="AH23" s="651"/>
      <c r="AI23" s="651"/>
      <c r="AJ23" s="651"/>
      <c r="AK23" s="651"/>
      <c r="AL23" s="652">
        <v>43.2</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137</v>
      </c>
      <c r="BH23" s="648"/>
      <c r="BI23" s="648"/>
      <c r="BJ23" s="648"/>
      <c r="BK23" s="648"/>
      <c r="BL23" s="648"/>
      <c r="BM23" s="648"/>
      <c r="BN23" s="649"/>
      <c r="BO23" s="650" t="s">
        <v>137</v>
      </c>
      <c r="BP23" s="650"/>
      <c r="BQ23" s="650"/>
      <c r="BR23" s="650"/>
      <c r="BS23" s="656" t="s">
        <v>137</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211935</v>
      </c>
      <c r="S24" s="648"/>
      <c r="T24" s="648"/>
      <c r="U24" s="648"/>
      <c r="V24" s="648"/>
      <c r="W24" s="648"/>
      <c r="X24" s="648"/>
      <c r="Y24" s="649"/>
      <c r="Z24" s="650">
        <v>3</v>
      </c>
      <c r="AA24" s="650"/>
      <c r="AB24" s="650"/>
      <c r="AC24" s="650"/>
      <c r="AD24" s="651" t="s">
        <v>174</v>
      </c>
      <c r="AE24" s="651"/>
      <c r="AF24" s="651"/>
      <c r="AG24" s="651"/>
      <c r="AH24" s="651"/>
      <c r="AI24" s="651"/>
      <c r="AJ24" s="651"/>
      <c r="AK24" s="651"/>
      <c r="AL24" s="652" t="s">
        <v>137</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174</v>
      </c>
      <c r="BP24" s="650"/>
      <c r="BQ24" s="650"/>
      <c r="BR24" s="650"/>
      <c r="BS24" s="656" t="s">
        <v>137</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2625883</v>
      </c>
      <c r="CS24" s="637"/>
      <c r="CT24" s="637"/>
      <c r="CU24" s="637"/>
      <c r="CV24" s="637"/>
      <c r="CW24" s="637"/>
      <c r="CX24" s="637"/>
      <c r="CY24" s="638"/>
      <c r="CZ24" s="641">
        <v>37.6</v>
      </c>
      <c r="DA24" s="642"/>
      <c r="DB24" s="642"/>
      <c r="DC24" s="661"/>
      <c r="DD24" s="686">
        <v>1766541</v>
      </c>
      <c r="DE24" s="637"/>
      <c r="DF24" s="637"/>
      <c r="DG24" s="637"/>
      <c r="DH24" s="637"/>
      <c r="DI24" s="637"/>
      <c r="DJ24" s="637"/>
      <c r="DK24" s="638"/>
      <c r="DL24" s="686">
        <v>1735989</v>
      </c>
      <c r="DM24" s="637"/>
      <c r="DN24" s="637"/>
      <c r="DO24" s="637"/>
      <c r="DP24" s="637"/>
      <c r="DQ24" s="637"/>
      <c r="DR24" s="637"/>
      <c r="DS24" s="637"/>
      <c r="DT24" s="637"/>
      <c r="DU24" s="637"/>
      <c r="DV24" s="638"/>
      <c r="DW24" s="641">
        <v>53.4</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174</v>
      </c>
      <c r="S25" s="648"/>
      <c r="T25" s="648"/>
      <c r="U25" s="648"/>
      <c r="V25" s="648"/>
      <c r="W25" s="648"/>
      <c r="X25" s="648"/>
      <c r="Y25" s="649"/>
      <c r="Z25" s="650" t="s">
        <v>137</v>
      </c>
      <c r="AA25" s="650"/>
      <c r="AB25" s="650"/>
      <c r="AC25" s="650"/>
      <c r="AD25" s="651" t="s">
        <v>137</v>
      </c>
      <c r="AE25" s="651"/>
      <c r="AF25" s="651"/>
      <c r="AG25" s="651"/>
      <c r="AH25" s="651"/>
      <c r="AI25" s="651"/>
      <c r="AJ25" s="651"/>
      <c r="AK25" s="651"/>
      <c r="AL25" s="652" t="s">
        <v>236</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174</v>
      </c>
      <c r="BH25" s="648"/>
      <c r="BI25" s="648"/>
      <c r="BJ25" s="648"/>
      <c r="BK25" s="648"/>
      <c r="BL25" s="648"/>
      <c r="BM25" s="648"/>
      <c r="BN25" s="649"/>
      <c r="BO25" s="650" t="s">
        <v>137</v>
      </c>
      <c r="BP25" s="650"/>
      <c r="BQ25" s="650"/>
      <c r="BR25" s="650"/>
      <c r="BS25" s="656" t="s">
        <v>137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1178308</v>
      </c>
      <c r="CS25" s="683"/>
      <c r="CT25" s="683"/>
      <c r="CU25" s="683"/>
      <c r="CV25" s="683"/>
      <c r="CW25" s="683"/>
      <c r="CX25" s="683"/>
      <c r="CY25" s="684"/>
      <c r="CZ25" s="652">
        <v>16.899999999999999</v>
      </c>
      <c r="DA25" s="681"/>
      <c r="DB25" s="681"/>
      <c r="DC25" s="685"/>
      <c r="DD25" s="656">
        <v>1069558</v>
      </c>
      <c r="DE25" s="683"/>
      <c r="DF25" s="683"/>
      <c r="DG25" s="683"/>
      <c r="DH25" s="683"/>
      <c r="DI25" s="683"/>
      <c r="DJ25" s="683"/>
      <c r="DK25" s="684"/>
      <c r="DL25" s="656">
        <v>1039006</v>
      </c>
      <c r="DM25" s="683"/>
      <c r="DN25" s="683"/>
      <c r="DO25" s="683"/>
      <c r="DP25" s="683"/>
      <c r="DQ25" s="683"/>
      <c r="DR25" s="683"/>
      <c r="DS25" s="683"/>
      <c r="DT25" s="683"/>
      <c r="DU25" s="683"/>
      <c r="DV25" s="684"/>
      <c r="DW25" s="652">
        <v>32</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3301091</v>
      </c>
      <c r="S26" s="648"/>
      <c r="T26" s="648"/>
      <c r="U26" s="648"/>
      <c r="V26" s="648"/>
      <c r="W26" s="648"/>
      <c r="X26" s="648"/>
      <c r="Y26" s="649"/>
      <c r="Z26" s="650">
        <v>46.9</v>
      </c>
      <c r="AA26" s="650"/>
      <c r="AB26" s="650"/>
      <c r="AC26" s="650"/>
      <c r="AD26" s="651">
        <v>3089156</v>
      </c>
      <c r="AE26" s="651"/>
      <c r="AF26" s="651"/>
      <c r="AG26" s="651"/>
      <c r="AH26" s="651"/>
      <c r="AI26" s="651"/>
      <c r="AJ26" s="651"/>
      <c r="AK26" s="651"/>
      <c r="AL26" s="652">
        <v>99.6</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137</v>
      </c>
      <c r="BH26" s="648"/>
      <c r="BI26" s="648"/>
      <c r="BJ26" s="648"/>
      <c r="BK26" s="648"/>
      <c r="BL26" s="648"/>
      <c r="BM26" s="648"/>
      <c r="BN26" s="649"/>
      <c r="BO26" s="650" t="s">
        <v>236</v>
      </c>
      <c r="BP26" s="650"/>
      <c r="BQ26" s="650"/>
      <c r="BR26" s="650"/>
      <c r="BS26" s="656" t="s">
        <v>174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621992</v>
      </c>
      <c r="CS26" s="648"/>
      <c r="CT26" s="648"/>
      <c r="CU26" s="648"/>
      <c r="CV26" s="648"/>
      <c r="CW26" s="648"/>
      <c r="CX26" s="648"/>
      <c r="CY26" s="649"/>
      <c r="CZ26" s="652">
        <v>8.9</v>
      </c>
      <c r="DA26" s="681"/>
      <c r="DB26" s="681"/>
      <c r="DC26" s="685"/>
      <c r="DD26" s="656">
        <v>577717</v>
      </c>
      <c r="DE26" s="648"/>
      <c r="DF26" s="648"/>
      <c r="DG26" s="648"/>
      <c r="DH26" s="648"/>
      <c r="DI26" s="648"/>
      <c r="DJ26" s="648"/>
      <c r="DK26" s="649"/>
      <c r="DL26" s="656" t="s">
        <v>236</v>
      </c>
      <c r="DM26" s="648"/>
      <c r="DN26" s="648"/>
      <c r="DO26" s="648"/>
      <c r="DP26" s="648"/>
      <c r="DQ26" s="648"/>
      <c r="DR26" s="648"/>
      <c r="DS26" s="648"/>
      <c r="DT26" s="648"/>
      <c r="DU26" s="648"/>
      <c r="DV26" s="649"/>
      <c r="DW26" s="652" t="s">
        <v>137</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2145</v>
      </c>
      <c r="S27" s="648"/>
      <c r="T27" s="648"/>
      <c r="U27" s="648"/>
      <c r="V27" s="648"/>
      <c r="W27" s="648"/>
      <c r="X27" s="648"/>
      <c r="Y27" s="649"/>
      <c r="Z27" s="650">
        <v>0</v>
      </c>
      <c r="AA27" s="650"/>
      <c r="AB27" s="650"/>
      <c r="AC27" s="650"/>
      <c r="AD27" s="651">
        <v>2145</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1395559</v>
      </c>
      <c r="BH27" s="648"/>
      <c r="BI27" s="648"/>
      <c r="BJ27" s="648"/>
      <c r="BK27" s="648"/>
      <c r="BL27" s="648"/>
      <c r="BM27" s="648"/>
      <c r="BN27" s="649"/>
      <c r="BO27" s="650">
        <v>100</v>
      </c>
      <c r="BP27" s="650"/>
      <c r="BQ27" s="650"/>
      <c r="BR27" s="650"/>
      <c r="BS27" s="656" t="s">
        <v>236</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1016061</v>
      </c>
      <c r="CS27" s="683"/>
      <c r="CT27" s="683"/>
      <c r="CU27" s="683"/>
      <c r="CV27" s="683"/>
      <c r="CW27" s="683"/>
      <c r="CX27" s="683"/>
      <c r="CY27" s="684"/>
      <c r="CZ27" s="652">
        <v>14.6</v>
      </c>
      <c r="DA27" s="681"/>
      <c r="DB27" s="681"/>
      <c r="DC27" s="685"/>
      <c r="DD27" s="656">
        <v>265469</v>
      </c>
      <c r="DE27" s="683"/>
      <c r="DF27" s="683"/>
      <c r="DG27" s="683"/>
      <c r="DH27" s="683"/>
      <c r="DI27" s="683"/>
      <c r="DJ27" s="683"/>
      <c r="DK27" s="684"/>
      <c r="DL27" s="656">
        <v>265469</v>
      </c>
      <c r="DM27" s="683"/>
      <c r="DN27" s="683"/>
      <c r="DO27" s="683"/>
      <c r="DP27" s="683"/>
      <c r="DQ27" s="683"/>
      <c r="DR27" s="683"/>
      <c r="DS27" s="683"/>
      <c r="DT27" s="683"/>
      <c r="DU27" s="683"/>
      <c r="DV27" s="684"/>
      <c r="DW27" s="652">
        <v>8.1999999999999993</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33066</v>
      </c>
      <c r="S28" s="648"/>
      <c r="T28" s="648"/>
      <c r="U28" s="648"/>
      <c r="V28" s="648"/>
      <c r="W28" s="648"/>
      <c r="X28" s="648"/>
      <c r="Y28" s="649"/>
      <c r="Z28" s="650">
        <v>0.5</v>
      </c>
      <c r="AA28" s="650"/>
      <c r="AB28" s="650"/>
      <c r="AC28" s="650"/>
      <c r="AD28" s="651" t="s">
        <v>137</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431514</v>
      </c>
      <c r="CS28" s="648"/>
      <c r="CT28" s="648"/>
      <c r="CU28" s="648"/>
      <c r="CV28" s="648"/>
      <c r="CW28" s="648"/>
      <c r="CX28" s="648"/>
      <c r="CY28" s="649"/>
      <c r="CZ28" s="652">
        <v>6.2</v>
      </c>
      <c r="DA28" s="681"/>
      <c r="DB28" s="681"/>
      <c r="DC28" s="685"/>
      <c r="DD28" s="656">
        <v>431514</v>
      </c>
      <c r="DE28" s="648"/>
      <c r="DF28" s="648"/>
      <c r="DG28" s="648"/>
      <c r="DH28" s="648"/>
      <c r="DI28" s="648"/>
      <c r="DJ28" s="648"/>
      <c r="DK28" s="649"/>
      <c r="DL28" s="656">
        <v>431514</v>
      </c>
      <c r="DM28" s="648"/>
      <c r="DN28" s="648"/>
      <c r="DO28" s="648"/>
      <c r="DP28" s="648"/>
      <c r="DQ28" s="648"/>
      <c r="DR28" s="648"/>
      <c r="DS28" s="648"/>
      <c r="DT28" s="648"/>
      <c r="DU28" s="648"/>
      <c r="DV28" s="649"/>
      <c r="DW28" s="652">
        <v>13.3</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30390</v>
      </c>
      <c r="S29" s="648"/>
      <c r="T29" s="648"/>
      <c r="U29" s="648"/>
      <c r="V29" s="648"/>
      <c r="W29" s="648"/>
      <c r="X29" s="648"/>
      <c r="Y29" s="649"/>
      <c r="Z29" s="650">
        <v>0.4</v>
      </c>
      <c r="AA29" s="650"/>
      <c r="AB29" s="650"/>
      <c r="AC29" s="650"/>
      <c r="AD29" s="651">
        <v>10849</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431481</v>
      </c>
      <c r="CS29" s="683"/>
      <c r="CT29" s="683"/>
      <c r="CU29" s="683"/>
      <c r="CV29" s="683"/>
      <c r="CW29" s="683"/>
      <c r="CX29" s="683"/>
      <c r="CY29" s="684"/>
      <c r="CZ29" s="652">
        <v>6.2</v>
      </c>
      <c r="DA29" s="681"/>
      <c r="DB29" s="681"/>
      <c r="DC29" s="685"/>
      <c r="DD29" s="656">
        <v>431481</v>
      </c>
      <c r="DE29" s="683"/>
      <c r="DF29" s="683"/>
      <c r="DG29" s="683"/>
      <c r="DH29" s="683"/>
      <c r="DI29" s="683"/>
      <c r="DJ29" s="683"/>
      <c r="DK29" s="684"/>
      <c r="DL29" s="656">
        <v>431481</v>
      </c>
      <c r="DM29" s="683"/>
      <c r="DN29" s="683"/>
      <c r="DO29" s="683"/>
      <c r="DP29" s="683"/>
      <c r="DQ29" s="683"/>
      <c r="DR29" s="683"/>
      <c r="DS29" s="683"/>
      <c r="DT29" s="683"/>
      <c r="DU29" s="683"/>
      <c r="DV29" s="684"/>
      <c r="DW29" s="652">
        <v>13.3</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25060</v>
      </c>
      <c r="S30" s="648"/>
      <c r="T30" s="648"/>
      <c r="U30" s="648"/>
      <c r="V30" s="648"/>
      <c r="W30" s="648"/>
      <c r="X30" s="648"/>
      <c r="Y30" s="649"/>
      <c r="Z30" s="650">
        <v>0.4</v>
      </c>
      <c r="AA30" s="650"/>
      <c r="AB30" s="650"/>
      <c r="AC30" s="650"/>
      <c r="AD30" s="651" t="s">
        <v>137</v>
      </c>
      <c r="AE30" s="651"/>
      <c r="AF30" s="651"/>
      <c r="AG30" s="651"/>
      <c r="AH30" s="651"/>
      <c r="AI30" s="651"/>
      <c r="AJ30" s="651"/>
      <c r="AK30" s="651"/>
      <c r="AL30" s="652" t="s">
        <v>137</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404961</v>
      </c>
      <c r="CS30" s="648"/>
      <c r="CT30" s="648"/>
      <c r="CU30" s="648"/>
      <c r="CV30" s="648"/>
      <c r="CW30" s="648"/>
      <c r="CX30" s="648"/>
      <c r="CY30" s="649"/>
      <c r="CZ30" s="652">
        <v>5.8</v>
      </c>
      <c r="DA30" s="681"/>
      <c r="DB30" s="681"/>
      <c r="DC30" s="685"/>
      <c r="DD30" s="656">
        <v>404961</v>
      </c>
      <c r="DE30" s="648"/>
      <c r="DF30" s="648"/>
      <c r="DG30" s="648"/>
      <c r="DH30" s="648"/>
      <c r="DI30" s="648"/>
      <c r="DJ30" s="648"/>
      <c r="DK30" s="649"/>
      <c r="DL30" s="656">
        <v>404961</v>
      </c>
      <c r="DM30" s="648"/>
      <c r="DN30" s="648"/>
      <c r="DO30" s="648"/>
      <c r="DP30" s="648"/>
      <c r="DQ30" s="648"/>
      <c r="DR30" s="648"/>
      <c r="DS30" s="648"/>
      <c r="DT30" s="648"/>
      <c r="DU30" s="648"/>
      <c r="DV30" s="649"/>
      <c r="DW30" s="652">
        <v>12.5</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2251849</v>
      </c>
      <c r="S31" s="648"/>
      <c r="T31" s="648"/>
      <c r="U31" s="648"/>
      <c r="V31" s="648"/>
      <c r="W31" s="648"/>
      <c r="X31" s="648"/>
      <c r="Y31" s="649"/>
      <c r="Z31" s="650">
        <v>32</v>
      </c>
      <c r="AA31" s="650"/>
      <c r="AB31" s="650"/>
      <c r="AC31" s="650"/>
      <c r="AD31" s="651" t="s">
        <v>174</v>
      </c>
      <c r="AE31" s="651"/>
      <c r="AF31" s="651"/>
      <c r="AG31" s="651"/>
      <c r="AH31" s="651"/>
      <c r="AI31" s="651"/>
      <c r="AJ31" s="651"/>
      <c r="AK31" s="651"/>
      <c r="AL31" s="652" t="s">
        <v>236</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15">
        <v>98.8</v>
      </c>
      <c r="BH31" s="702"/>
      <c r="BI31" s="702"/>
      <c r="BJ31" s="702"/>
      <c r="BK31" s="702"/>
      <c r="BL31" s="702"/>
      <c r="BM31" s="642">
        <v>97.8</v>
      </c>
      <c r="BN31" s="702"/>
      <c r="BO31" s="702"/>
      <c r="BP31" s="702"/>
      <c r="BQ31" s="703"/>
      <c r="BR31" s="715">
        <v>98.9</v>
      </c>
      <c r="BS31" s="702"/>
      <c r="BT31" s="702"/>
      <c r="BU31" s="702"/>
      <c r="BV31" s="702"/>
      <c r="BW31" s="702"/>
      <c r="BX31" s="642">
        <v>97.9</v>
      </c>
      <c r="BY31" s="702"/>
      <c r="BZ31" s="702"/>
      <c r="CA31" s="702"/>
      <c r="CB31" s="703"/>
      <c r="CD31" s="689"/>
      <c r="CE31" s="690"/>
      <c r="CF31" s="662" t="s">
        <v>313</v>
      </c>
      <c r="CG31" s="663"/>
      <c r="CH31" s="663"/>
      <c r="CI31" s="663"/>
      <c r="CJ31" s="663"/>
      <c r="CK31" s="663"/>
      <c r="CL31" s="663"/>
      <c r="CM31" s="663"/>
      <c r="CN31" s="663"/>
      <c r="CO31" s="663"/>
      <c r="CP31" s="663"/>
      <c r="CQ31" s="664"/>
      <c r="CR31" s="647">
        <v>26520</v>
      </c>
      <c r="CS31" s="683"/>
      <c r="CT31" s="683"/>
      <c r="CU31" s="683"/>
      <c r="CV31" s="683"/>
      <c r="CW31" s="683"/>
      <c r="CX31" s="683"/>
      <c r="CY31" s="684"/>
      <c r="CZ31" s="652">
        <v>0.4</v>
      </c>
      <c r="DA31" s="681"/>
      <c r="DB31" s="681"/>
      <c r="DC31" s="685"/>
      <c r="DD31" s="656">
        <v>26520</v>
      </c>
      <c r="DE31" s="683"/>
      <c r="DF31" s="683"/>
      <c r="DG31" s="683"/>
      <c r="DH31" s="683"/>
      <c r="DI31" s="683"/>
      <c r="DJ31" s="683"/>
      <c r="DK31" s="684"/>
      <c r="DL31" s="656">
        <v>26520</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314</v>
      </c>
      <c r="C32" s="694"/>
      <c r="D32" s="694"/>
      <c r="E32" s="694"/>
      <c r="F32" s="694"/>
      <c r="G32" s="694"/>
      <c r="H32" s="694"/>
      <c r="I32" s="694"/>
      <c r="J32" s="694"/>
      <c r="K32" s="694"/>
      <c r="L32" s="694"/>
      <c r="M32" s="694"/>
      <c r="N32" s="694"/>
      <c r="O32" s="694"/>
      <c r="P32" s="694"/>
      <c r="Q32" s="695"/>
      <c r="R32" s="647" t="s">
        <v>137</v>
      </c>
      <c r="S32" s="648"/>
      <c r="T32" s="648"/>
      <c r="U32" s="648"/>
      <c r="V32" s="648"/>
      <c r="W32" s="648"/>
      <c r="X32" s="648"/>
      <c r="Y32" s="649"/>
      <c r="Z32" s="650" t="s">
        <v>174</v>
      </c>
      <c r="AA32" s="650"/>
      <c r="AB32" s="650"/>
      <c r="AC32" s="650"/>
      <c r="AD32" s="651" t="s">
        <v>137</v>
      </c>
      <c r="AE32" s="651"/>
      <c r="AF32" s="651"/>
      <c r="AG32" s="651"/>
      <c r="AH32" s="651"/>
      <c r="AI32" s="651"/>
      <c r="AJ32" s="651"/>
      <c r="AK32" s="651"/>
      <c r="AL32" s="652" t="s">
        <v>137</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99.1</v>
      </c>
      <c r="BH32" s="683"/>
      <c r="BI32" s="683"/>
      <c r="BJ32" s="683"/>
      <c r="BK32" s="683"/>
      <c r="BL32" s="683"/>
      <c r="BM32" s="653">
        <v>98.3</v>
      </c>
      <c r="BN32" s="713"/>
      <c r="BO32" s="713"/>
      <c r="BP32" s="713"/>
      <c r="BQ32" s="714"/>
      <c r="BR32" s="716">
        <v>99</v>
      </c>
      <c r="BS32" s="683"/>
      <c r="BT32" s="683"/>
      <c r="BU32" s="683"/>
      <c r="BV32" s="683"/>
      <c r="BW32" s="683"/>
      <c r="BX32" s="653">
        <v>98</v>
      </c>
      <c r="BY32" s="713"/>
      <c r="BZ32" s="713"/>
      <c r="CA32" s="713"/>
      <c r="CB32" s="714"/>
      <c r="CD32" s="691"/>
      <c r="CE32" s="692"/>
      <c r="CF32" s="662" t="s">
        <v>317</v>
      </c>
      <c r="CG32" s="663"/>
      <c r="CH32" s="663"/>
      <c r="CI32" s="663"/>
      <c r="CJ32" s="663"/>
      <c r="CK32" s="663"/>
      <c r="CL32" s="663"/>
      <c r="CM32" s="663"/>
      <c r="CN32" s="663"/>
      <c r="CO32" s="663"/>
      <c r="CP32" s="663"/>
      <c r="CQ32" s="664"/>
      <c r="CR32" s="647">
        <v>33</v>
      </c>
      <c r="CS32" s="648"/>
      <c r="CT32" s="648"/>
      <c r="CU32" s="648"/>
      <c r="CV32" s="648"/>
      <c r="CW32" s="648"/>
      <c r="CX32" s="648"/>
      <c r="CY32" s="649"/>
      <c r="CZ32" s="652">
        <v>0</v>
      </c>
      <c r="DA32" s="681"/>
      <c r="DB32" s="681"/>
      <c r="DC32" s="685"/>
      <c r="DD32" s="656">
        <v>33</v>
      </c>
      <c r="DE32" s="648"/>
      <c r="DF32" s="648"/>
      <c r="DG32" s="648"/>
      <c r="DH32" s="648"/>
      <c r="DI32" s="648"/>
      <c r="DJ32" s="648"/>
      <c r="DK32" s="649"/>
      <c r="DL32" s="656">
        <v>33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479976</v>
      </c>
      <c r="S33" s="648"/>
      <c r="T33" s="648"/>
      <c r="U33" s="648"/>
      <c r="V33" s="648"/>
      <c r="W33" s="648"/>
      <c r="X33" s="648"/>
      <c r="Y33" s="649"/>
      <c r="Z33" s="650">
        <v>6.8</v>
      </c>
      <c r="AA33" s="650"/>
      <c r="AB33" s="650"/>
      <c r="AC33" s="650"/>
      <c r="AD33" s="651" t="s">
        <v>236</v>
      </c>
      <c r="AE33" s="651"/>
      <c r="AF33" s="651"/>
      <c r="AG33" s="651"/>
      <c r="AH33" s="651"/>
      <c r="AI33" s="651"/>
      <c r="AJ33" s="651"/>
      <c r="AK33" s="651"/>
      <c r="AL33" s="652" t="s">
        <v>174</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98.2</v>
      </c>
      <c r="BH33" s="718"/>
      <c r="BI33" s="718"/>
      <c r="BJ33" s="718"/>
      <c r="BK33" s="718"/>
      <c r="BL33" s="718"/>
      <c r="BM33" s="719">
        <v>96.9</v>
      </c>
      <c r="BN33" s="718"/>
      <c r="BO33" s="718"/>
      <c r="BP33" s="718"/>
      <c r="BQ33" s="720"/>
      <c r="BR33" s="717">
        <v>98.6</v>
      </c>
      <c r="BS33" s="718"/>
      <c r="BT33" s="718"/>
      <c r="BU33" s="718"/>
      <c r="BV33" s="718"/>
      <c r="BW33" s="718"/>
      <c r="BX33" s="719">
        <v>97.5</v>
      </c>
      <c r="BY33" s="718"/>
      <c r="BZ33" s="718"/>
      <c r="CA33" s="718"/>
      <c r="CB33" s="720"/>
      <c r="CD33" s="662" t="s">
        <v>320</v>
      </c>
      <c r="CE33" s="663"/>
      <c r="CF33" s="663"/>
      <c r="CG33" s="663"/>
      <c r="CH33" s="663"/>
      <c r="CI33" s="663"/>
      <c r="CJ33" s="663"/>
      <c r="CK33" s="663"/>
      <c r="CL33" s="663"/>
      <c r="CM33" s="663"/>
      <c r="CN33" s="663"/>
      <c r="CO33" s="663"/>
      <c r="CP33" s="663"/>
      <c r="CQ33" s="664"/>
      <c r="CR33" s="647">
        <v>3669067</v>
      </c>
      <c r="CS33" s="683"/>
      <c r="CT33" s="683"/>
      <c r="CU33" s="683"/>
      <c r="CV33" s="683"/>
      <c r="CW33" s="683"/>
      <c r="CX33" s="683"/>
      <c r="CY33" s="684"/>
      <c r="CZ33" s="652">
        <v>52.6</v>
      </c>
      <c r="DA33" s="681"/>
      <c r="DB33" s="681"/>
      <c r="DC33" s="685"/>
      <c r="DD33" s="656">
        <v>2029704</v>
      </c>
      <c r="DE33" s="683"/>
      <c r="DF33" s="683"/>
      <c r="DG33" s="683"/>
      <c r="DH33" s="683"/>
      <c r="DI33" s="683"/>
      <c r="DJ33" s="683"/>
      <c r="DK33" s="684"/>
      <c r="DL33" s="656">
        <v>1490774</v>
      </c>
      <c r="DM33" s="683"/>
      <c r="DN33" s="683"/>
      <c r="DO33" s="683"/>
      <c r="DP33" s="683"/>
      <c r="DQ33" s="683"/>
      <c r="DR33" s="683"/>
      <c r="DS33" s="683"/>
      <c r="DT33" s="683"/>
      <c r="DU33" s="683"/>
      <c r="DV33" s="684"/>
      <c r="DW33" s="652">
        <v>45.9</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2587</v>
      </c>
      <c r="S34" s="648"/>
      <c r="T34" s="648"/>
      <c r="U34" s="648"/>
      <c r="V34" s="648"/>
      <c r="W34" s="648"/>
      <c r="X34" s="648"/>
      <c r="Y34" s="649"/>
      <c r="Z34" s="650">
        <v>0</v>
      </c>
      <c r="AA34" s="650"/>
      <c r="AB34" s="650"/>
      <c r="AC34" s="650"/>
      <c r="AD34" s="651" t="s">
        <v>137</v>
      </c>
      <c r="AE34" s="651"/>
      <c r="AF34" s="651"/>
      <c r="AG34" s="651"/>
      <c r="AH34" s="651"/>
      <c r="AI34" s="651"/>
      <c r="AJ34" s="651"/>
      <c r="AK34" s="651"/>
      <c r="AL34" s="652" t="s">
        <v>236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892126</v>
      </c>
      <c r="CS34" s="648"/>
      <c r="CT34" s="648"/>
      <c r="CU34" s="648"/>
      <c r="CV34" s="648"/>
      <c r="CW34" s="648"/>
      <c r="CX34" s="648"/>
      <c r="CY34" s="649"/>
      <c r="CZ34" s="652">
        <v>12.8</v>
      </c>
      <c r="DA34" s="681"/>
      <c r="DB34" s="681"/>
      <c r="DC34" s="685"/>
      <c r="DD34" s="656">
        <v>734829</v>
      </c>
      <c r="DE34" s="648"/>
      <c r="DF34" s="648"/>
      <c r="DG34" s="648"/>
      <c r="DH34" s="648"/>
      <c r="DI34" s="648"/>
      <c r="DJ34" s="648"/>
      <c r="DK34" s="649"/>
      <c r="DL34" s="656">
        <v>554401</v>
      </c>
      <c r="DM34" s="648"/>
      <c r="DN34" s="648"/>
      <c r="DO34" s="648"/>
      <c r="DP34" s="648"/>
      <c r="DQ34" s="648"/>
      <c r="DR34" s="648"/>
      <c r="DS34" s="648"/>
      <c r="DT34" s="648"/>
      <c r="DU34" s="648"/>
      <c r="DV34" s="649"/>
      <c r="DW34" s="652">
        <v>17.100000000000001</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6358</v>
      </c>
      <c r="S35" s="648"/>
      <c r="T35" s="648"/>
      <c r="U35" s="648"/>
      <c r="V35" s="648"/>
      <c r="W35" s="648"/>
      <c r="X35" s="648"/>
      <c r="Y35" s="649"/>
      <c r="Z35" s="650">
        <v>0.1</v>
      </c>
      <c r="AA35" s="650"/>
      <c r="AB35" s="650"/>
      <c r="AC35" s="650"/>
      <c r="AD35" s="651" t="s">
        <v>236</v>
      </c>
      <c r="AE35" s="651"/>
      <c r="AF35" s="651"/>
      <c r="AG35" s="651"/>
      <c r="AH35" s="651"/>
      <c r="AI35" s="651"/>
      <c r="AJ35" s="651"/>
      <c r="AK35" s="651"/>
      <c r="AL35" s="652" t="s">
        <v>137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22043</v>
      </c>
      <c r="CS35" s="683"/>
      <c r="CT35" s="683"/>
      <c r="CU35" s="683"/>
      <c r="CV35" s="683"/>
      <c r="CW35" s="683"/>
      <c r="CX35" s="683"/>
      <c r="CY35" s="684"/>
      <c r="CZ35" s="652">
        <v>0.3</v>
      </c>
      <c r="DA35" s="681"/>
      <c r="DB35" s="681"/>
      <c r="DC35" s="685"/>
      <c r="DD35" s="656">
        <v>22002</v>
      </c>
      <c r="DE35" s="683"/>
      <c r="DF35" s="683"/>
      <c r="DG35" s="683"/>
      <c r="DH35" s="683"/>
      <c r="DI35" s="683"/>
      <c r="DJ35" s="683"/>
      <c r="DK35" s="684"/>
      <c r="DL35" s="656">
        <v>22002</v>
      </c>
      <c r="DM35" s="683"/>
      <c r="DN35" s="683"/>
      <c r="DO35" s="683"/>
      <c r="DP35" s="683"/>
      <c r="DQ35" s="683"/>
      <c r="DR35" s="683"/>
      <c r="DS35" s="683"/>
      <c r="DT35" s="683"/>
      <c r="DU35" s="683"/>
      <c r="DV35" s="684"/>
      <c r="DW35" s="652">
        <v>0.7</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329053</v>
      </c>
      <c r="S36" s="648"/>
      <c r="T36" s="648"/>
      <c r="U36" s="648"/>
      <c r="V36" s="648"/>
      <c r="W36" s="648"/>
      <c r="X36" s="648"/>
      <c r="Y36" s="649"/>
      <c r="Z36" s="650">
        <v>4.7</v>
      </c>
      <c r="AA36" s="650"/>
      <c r="AB36" s="650"/>
      <c r="AC36" s="650"/>
      <c r="AD36" s="651" t="s">
        <v>236</v>
      </c>
      <c r="AE36" s="651"/>
      <c r="AF36" s="651"/>
      <c r="AG36" s="651"/>
      <c r="AH36" s="651"/>
      <c r="AI36" s="651"/>
      <c r="AJ36" s="651"/>
      <c r="AK36" s="651"/>
      <c r="AL36" s="652" t="s">
        <v>236</v>
      </c>
      <c r="AM36" s="653"/>
      <c r="AN36" s="653"/>
      <c r="AO36" s="654"/>
      <c r="AP36" s="235"/>
      <c r="AQ36" s="721" t="s">
        <v>328</v>
      </c>
      <c r="AR36" s="722"/>
      <c r="AS36" s="722"/>
      <c r="AT36" s="722"/>
      <c r="AU36" s="722"/>
      <c r="AV36" s="722"/>
      <c r="AW36" s="722"/>
      <c r="AX36" s="722"/>
      <c r="AY36" s="723"/>
      <c r="AZ36" s="636">
        <v>701911</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14089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2187075</v>
      </c>
      <c r="CS36" s="648"/>
      <c r="CT36" s="648"/>
      <c r="CU36" s="648"/>
      <c r="CV36" s="648"/>
      <c r="CW36" s="648"/>
      <c r="CX36" s="648"/>
      <c r="CY36" s="649"/>
      <c r="CZ36" s="652">
        <v>31.4</v>
      </c>
      <c r="DA36" s="681"/>
      <c r="DB36" s="681"/>
      <c r="DC36" s="685"/>
      <c r="DD36" s="656">
        <v>801419</v>
      </c>
      <c r="DE36" s="648"/>
      <c r="DF36" s="648"/>
      <c r="DG36" s="648"/>
      <c r="DH36" s="648"/>
      <c r="DI36" s="648"/>
      <c r="DJ36" s="648"/>
      <c r="DK36" s="649"/>
      <c r="DL36" s="656">
        <v>484071</v>
      </c>
      <c r="DM36" s="648"/>
      <c r="DN36" s="648"/>
      <c r="DO36" s="648"/>
      <c r="DP36" s="648"/>
      <c r="DQ36" s="648"/>
      <c r="DR36" s="648"/>
      <c r="DS36" s="648"/>
      <c r="DT36" s="648"/>
      <c r="DU36" s="648"/>
      <c r="DV36" s="649"/>
      <c r="DW36" s="652">
        <v>14.9</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47481</v>
      </c>
      <c r="S37" s="648"/>
      <c r="T37" s="648"/>
      <c r="U37" s="648"/>
      <c r="V37" s="648"/>
      <c r="W37" s="648"/>
      <c r="X37" s="648"/>
      <c r="Y37" s="649"/>
      <c r="Z37" s="650">
        <v>0.7</v>
      </c>
      <c r="AA37" s="650"/>
      <c r="AB37" s="650"/>
      <c r="AC37" s="650"/>
      <c r="AD37" s="651" t="s">
        <v>174</v>
      </c>
      <c r="AE37" s="651"/>
      <c r="AF37" s="651"/>
      <c r="AG37" s="651"/>
      <c r="AH37" s="651"/>
      <c r="AI37" s="651"/>
      <c r="AJ37" s="651"/>
      <c r="AK37" s="651"/>
      <c r="AL37" s="652" t="s">
        <v>174</v>
      </c>
      <c r="AM37" s="653"/>
      <c r="AN37" s="653"/>
      <c r="AO37" s="654"/>
      <c r="AQ37" s="725" t="s">
        <v>332</v>
      </c>
      <c r="AR37" s="726"/>
      <c r="AS37" s="726"/>
      <c r="AT37" s="726"/>
      <c r="AU37" s="726"/>
      <c r="AV37" s="726"/>
      <c r="AW37" s="726"/>
      <c r="AX37" s="726"/>
      <c r="AY37" s="727"/>
      <c r="AZ37" s="647">
        <v>158354</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5242</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97019</v>
      </c>
      <c r="CS37" s="683"/>
      <c r="CT37" s="683"/>
      <c r="CU37" s="683"/>
      <c r="CV37" s="683"/>
      <c r="CW37" s="683"/>
      <c r="CX37" s="683"/>
      <c r="CY37" s="684"/>
      <c r="CZ37" s="652">
        <v>1.4</v>
      </c>
      <c r="DA37" s="681"/>
      <c r="DB37" s="681"/>
      <c r="DC37" s="685"/>
      <c r="DD37" s="656">
        <v>91002</v>
      </c>
      <c r="DE37" s="683"/>
      <c r="DF37" s="683"/>
      <c r="DG37" s="683"/>
      <c r="DH37" s="683"/>
      <c r="DI37" s="683"/>
      <c r="DJ37" s="683"/>
      <c r="DK37" s="684"/>
      <c r="DL37" s="656">
        <v>59335</v>
      </c>
      <c r="DM37" s="683"/>
      <c r="DN37" s="683"/>
      <c r="DO37" s="683"/>
      <c r="DP37" s="683"/>
      <c r="DQ37" s="683"/>
      <c r="DR37" s="683"/>
      <c r="DS37" s="683"/>
      <c r="DT37" s="683"/>
      <c r="DU37" s="683"/>
      <c r="DV37" s="684"/>
      <c r="DW37" s="652">
        <v>1.8</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39121</v>
      </c>
      <c r="S38" s="648"/>
      <c r="T38" s="648"/>
      <c r="U38" s="648"/>
      <c r="V38" s="648"/>
      <c r="W38" s="648"/>
      <c r="X38" s="648"/>
      <c r="Y38" s="649"/>
      <c r="Z38" s="650">
        <v>0.6</v>
      </c>
      <c r="AA38" s="650"/>
      <c r="AB38" s="650"/>
      <c r="AC38" s="650"/>
      <c r="AD38" s="651">
        <v>19</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t="s">
        <v>137</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1769</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543557</v>
      </c>
      <c r="CS38" s="648"/>
      <c r="CT38" s="648"/>
      <c r="CU38" s="648"/>
      <c r="CV38" s="648"/>
      <c r="CW38" s="648"/>
      <c r="CX38" s="648"/>
      <c r="CY38" s="649"/>
      <c r="CZ38" s="652">
        <v>7.8</v>
      </c>
      <c r="DA38" s="681"/>
      <c r="DB38" s="681"/>
      <c r="DC38" s="685"/>
      <c r="DD38" s="656">
        <v>448546</v>
      </c>
      <c r="DE38" s="648"/>
      <c r="DF38" s="648"/>
      <c r="DG38" s="648"/>
      <c r="DH38" s="648"/>
      <c r="DI38" s="648"/>
      <c r="DJ38" s="648"/>
      <c r="DK38" s="649"/>
      <c r="DL38" s="656">
        <v>430300</v>
      </c>
      <c r="DM38" s="648"/>
      <c r="DN38" s="648"/>
      <c r="DO38" s="648"/>
      <c r="DP38" s="648"/>
      <c r="DQ38" s="648"/>
      <c r="DR38" s="648"/>
      <c r="DS38" s="648"/>
      <c r="DT38" s="648"/>
      <c r="DU38" s="648"/>
      <c r="DV38" s="649"/>
      <c r="DW38" s="652">
        <v>13.2</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495421</v>
      </c>
      <c r="S39" s="648"/>
      <c r="T39" s="648"/>
      <c r="U39" s="648"/>
      <c r="V39" s="648"/>
      <c r="W39" s="648"/>
      <c r="X39" s="648"/>
      <c r="Y39" s="649"/>
      <c r="Z39" s="650">
        <v>7</v>
      </c>
      <c r="AA39" s="650"/>
      <c r="AB39" s="650"/>
      <c r="AC39" s="650"/>
      <c r="AD39" s="651" t="s">
        <v>137</v>
      </c>
      <c r="AE39" s="651"/>
      <c r="AF39" s="651"/>
      <c r="AG39" s="651"/>
      <c r="AH39" s="651"/>
      <c r="AI39" s="651"/>
      <c r="AJ39" s="651"/>
      <c r="AK39" s="651"/>
      <c r="AL39" s="652" t="s">
        <v>137</v>
      </c>
      <c r="AM39" s="653"/>
      <c r="AN39" s="653"/>
      <c r="AO39" s="654"/>
      <c r="AQ39" s="725" t="s">
        <v>340</v>
      </c>
      <c r="AR39" s="726"/>
      <c r="AS39" s="726"/>
      <c r="AT39" s="726"/>
      <c r="AU39" s="726"/>
      <c r="AV39" s="726"/>
      <c r="AW39" s="726"/>
      <c r="AX39" s="726"/>
      <c r="AY39" s="727"/>
      <c r="AZ39" s="647" t="s">
        <v>174</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2968</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24266</v>
      </c>
      <c r="CS39" s="683"/>
      <c r="CT39" s="683"/>
      <c r="CU39" s="683"/>
      <c r="CV39" s="683"/>
      <c r="CW39" s="683"/>
      <c r="CX39" s="683"/>
      <c r="CY39" s="684"/>
      <c r="CZ39" s="652">
        <v>0.3</v>
      </c>
      <c r="DA39" s="681"/>
      <c r="DB39" s="681"/>
      <c r="DC39" s="685"/>
      <c r="DD39" s="656">
        <v>22908</v>
      </c>
      <c r="DE39" s="683"/>
      <c r="DF39" s="683"/>
      <c r="DG39" s="683"/>
      <c r="DH39" s="683"/>
      <c r="DI39" s="683"/>
      <c r="DJ39" s="683"/>
      <c r="DK39" s="684"/>
      <c r="DL39" s="656" t="s">
        <v>236</v>
      </c>
      <c r="DM39" s="683"/>
      <c r="DN39" s="683"/>
      <c r="DO39" s="683"/>
      <c r="DP39" s="683"/>
      <c r="DQ39" s="683"/>
      <c r="DR39" s="683"/>
      <c r="DS39" s="683"/>
      <c r="DT39" s="683"/>
      <c r="DU39" s="683"/>
      <c r="DV39" s="684"/>
      <c r="DW39" s="652" t="s">
        <v>236</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174</v>
      </c>
      <c r="S40" s="648"/>
      <c r="T40" s="648"/>
      <c r="U40" s="648"/>
      <c r="V40" s="648"/>
      <c r="W40" s="648"/>
      <c r="X40" s="648"/>
      <c r="Y40" s="649"/>
      <c r="Z40" s="650" t="s">
        <v>137</v>
      </c>
      <c r="AA40" s="650"/>
      <c r="AB40" s="650"/>
      <c r="AC40" s="650"/>
      <c r="AD40" s="651" t="s">
        <v>174</v>
      </c>
      <c r="AE40" s="651"/>
      <c r="AF40" s="651"/>
      <c r="AG40" s="651"/>
      <c r="AH40" s="651"/>
      <c r="AI40" s="651"/>
      <c r="AJ40" s="651"/>
      <c r="AK40" s="651"/>
      <c r="AL40" s="652" t="s">
        <v>137</v>
      </c>
      <c r="AM40" s="653"/>
      <c r="AN40" s="653"/>
      <c r="AO40" s="654"/>
      <c r="AQ40" s="725" t="s">
        <v>344</v>
      </c>
      <c r="AR40" s="726"/>
      <c r="AS40" s="726"/>
      <c r="AT40" s="726"/>
      <c r="AU40" s="726"/>
      <c r="AV40" s="726"/>
      <c r="AW40" s="726"/>
      <c r="AX40" s="726"/>
      <c r="AY40" s="727"/>
      <c r="AZ40" s="647" t="s">
        <v>137</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105</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t="s">
        <v>137</v>
      </c>
      <c r="CS40" s="648"/>
      <c r="CT40" s="648"/>
      <c r="CU40" s="648"/>
      <c r="CV40" s="648"/>
      <c r="CW40" s="648"/>
      <c r="CX40" s="648"/>
      <c r="CY40" s="649"/>
      <c r="CZ40" s="652" t="s">
        <v>137</v>
      </c>
      <c r="DA40" s="681"/>
      <c r="DB40" s="681"/>
      <c r="DC40" s="685"/>
      <c r="DD40" s="656" t="s">
        <v>236</v>
      </c>
      <c r="DE40" s="648"/>
      <c r="DF40" s="648"/>
      <c r="DG40" s="648"/>
      <c r="DH40" s="648"/>
      <c r="DI40" s="648"/>
      <c r="DJ40" s="648"/>
      <c r="DK40" s="649"/>
      <c r="DL40" s="656" t="s">
        <v>174</v>
      </c>
      <c r="DM40" s="648"/>
      <c r="DN40" s="648"/>
      <c r="DO40" s="648"/>
      <c r="DP40" s="648"/>
      <c r="DQ40" s="648"/>
      <c r="DR40" s="648"/>
      <c r="DS40" s="648"/>
      <c r="DT40" s="648"/>
      <c r="DU40" s="648"/>
      <c r="DV40" s="649"/>
      <c r="DW40" s="652" t="s">
        <v>174</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174</v>
      </c>
      <c r="S41" s="648"/>
      <c r="T41" s="648"/>
      <c r="U41" s="648"/>
      <c r="V41" s="648"/>
      <c r="W41" s="648"/>
      <c r="X41" s="648"/>
      <c r="Y41" s="649"/>
      <c r="Z41" s="650" t="s">
        <v>236</v>
      </c>
      <c r="AA41" s="650"/>
      <c r="AB41" s="650"/>
      <c r="AC41" s="650"/>
      <c r="AD41" s="651" t="s">
        <v>236</v>
      </c>
      <c r="AE41" s="651"/>
      <c r="AF41" s="651"/>
      <c r="AG41" s="651"/>
      <c r="AH41" s="651"/>
      <c r="AI41" s="651"/>
      <c r="AJ41" s="651"/>
      <c r="AK41" s="651"/>
      <c r="AL41" s="652" t="s">
        <v>137</v>
      </c>
      <c r="AM41" s="653"/>
      <c r="AN41" s="653"/>
      <c r="AO41" s="654"/>
      <c r="AQ41" s="725" t="s">
        <v>349</v>
      </c>
      <c r="AR41" s="726"/>
      <c r="AS41" s="726"/>
      <c r="AT41" s="726"/>
      <c r="AU41" s="726"/>
      <c r="AV41" s="726"/>
      <c r="AW41" s="726"/>
      <c r="AX41" s="726"/>
      <c r="AY41" s="727"/>
      <c r="AZ41" s="647">
        <v>131750</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236</v>
      </c>
      <c r="CS41" s="683"/>
      <c r="CT41" s="683"/>
      <c r="CU41" s="683"/>
      <c r="CV41" s="683"/>
      <c r="CW41" s="683"/>
      <c r="CX41" s="683"/>
      <c r="CY41" s="684"/>
      <c r="CZ41" s="652" t="s">
        <v>174</v>
      </c>
      <c r="DA41" s="681"/>
      <c r="DB41" s="681"/>
      <c r="DC41" s="685"/>
      <c r="DD41" s="656" t="s">
        <v>137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147692</v>
      </c>
      <c r="S42" s="648"/>
      <c r="T42" s="648"/>
      <c r="U42" s="648"/>
      <c r="V42" s="648"/>
      <c r="W42" s="648"/>
      <c r="X42" s="648"/>
      <c r="Y42" s="649"/>
      <c r="Z42" s="650">
        <v>2.1</v>
      </c>
      <c r="AA42" s="650"/>
      <c r="AB42" s="650"/>
      <c r="AC42" s="650"/>
      <c r="AD42" s="651" t="s">
        <v>174</v>
      </c>
      <c r="AE42" s="651"/>
      <c r="AF42" s="651"/>
      <c r="AG42" s="651"/>
      <c r="AH42" s="651"/>
      <c r="AI42" s="651"/>
      <c r="AJ42" s="651"/>
      <c r="AK42" s="651"/>
      <c r="AL42" s="652" t="s">
        <v>236</v>
      </c>
      <c r="AM42" s="653"/>
      <c r="AN42" s="653"/>
      <c r="AO42" s="654"/>
      <c r="AQ42" s="746" t="s">
        <v>353</v>
      </c>
      <c r="AR42" s="747"/>
      <c r="AS42" s="747"/>
      <c r="AT42" s="747"/>
      <c r="AU42" s="747"/>
      <c r="AV42" s="747"/>
      <c r="AW42" s="747"/>
      <c r="AX42" s="747"/>
      <c r="AY42" s="748"/>
      <c r="AZ42" s="738">
        <v>411807</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315</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680571</v>
      </c>
      <c r="CS42" s="648"/>
      <c r="CT42" s="648"/>
      <c r="CU42" s="648"/>
      <c r="CV42" s="648"/>
      <c r="CW42" s="648"/>
      <c r="CX42" s="648"/>
      <c r="CY42" s="649"/>
      <c r="CZ42" s="652">
        <v>9.8000000000000007</v>
      </c>
      <c r="DA42" s="653"/>
      <c r="DB42" s="653"/>
      <c r="DC42" s="665"/>
      <c r="DD42" s="656">
        <v>98092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356</v>
      </c>
      <c r="C43" s="698"/>
      <c r="D43" s="698"/>
      <c r="E43" s="698"/>
      <c r="F43" s="698"/>
      <c r="G43" s="698"/>
      <c r="H43" s="698"/>
      <c r="I43" s="698"/>
      <c r="J43" s="698"/>
      <c r="K43" s="698"/>
      <c r="L43" s="698"/>
      <c r="M43" s="698"/>
      <c r="N43" s="698"/>
      <c r="O43" s="698"/>
      <c r="P43" s="698"/>
      <c r="Q43" s="699"/>
      <c r="R43" s="738">
        <v>7043598</v>
      </c>
      <c r="S43" s="739"/>
      <c r="T43" s="739"/>
      <c r="U43" s="739"/>
      <c r="V43" s="739"/>
      <c r="W43" s="739"/>
      <c r="X43" s="739"/>
      <c r="Y43" s="740"/>
      <c r="Z43" s="741">
        <v>100</v>
      </c>
      <c r="AA43" s="741"/>
      <c r="AB43" s="741"/>
      <c r="AC43" s="741"/>
      <c r="AD43" s="742">
        <v>3102169</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15625</v>
      </c>
      <c r="CS43" s="683"/>
      <c r="CT43" s="683"/>
      <c r="CU43" s="683"/>
      <c r="CV43" s="683"/>
      <c r="CW43" s="683"/>
      <c r="CX43" s="683"/>
      <c r="CY43" s="684"/>
      <c r="CZ43" s="652">
        <v>0.2</v>
      </c>
      <c r="DA43" s="681"/>
      <c r="DB43" s="681"/>
      <c r="DC43" s="685"/>
      <c r="DD43" s="656">
        <v>15625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680571</v>
      </c>
      <c r="CS44" s="648"/>
      <c r="CT44" s="648"/>
      <c r="CU44" s="648"/>
      <c r="CV44" s="648"/>
      <c r="CW44" s="648"/>
      <c r="CX44" s="648"/>
      <c r="CY44" s="649"/>
      <c r="CZ44" s="652">
        <v>9.8000000000000007</v>
      </c>
      <c r="DA44" s="653"/>
      <c r="DB44" s="653"/>
      <c r="DC44" s="665"/>
      <c r="DD44" s="656">
        <v>98092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67793</v>
      </c>
      <c r="CS45" s="683"/>
      <c r="CT45" s="683"/>
      <c r="CU45" s="683"/>
      <c r="CV45" s="683"/>
      <c r="CW45" s="683"/>
      <c r="CX45" s="683"/>
      <c r="CY45" s="684"/>
      <c r="CZ45" s="652">
        <v>1</v>
      </c>
      <c r="DA45" s="681"/>
      <c r="DB45" s="681"/>
      <c r="DC45" s="685"/>
      <c r="DD45" s="656">
        <v>5615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612778</v>
      </c>
      <c r="CS46" s="648"/>
      <c r="CT46" s="648"/>
      <c r="CU46" s="648"/>
      <c r="CV46" s="648"/>
      <c r="CW46" s="648"/>
      <c r="CX46" s="648"/>
      <c r="CY46" s="649"/>
      <c r="CZ46" s="652">
        <v>8.8000000000000007</v>
      </c>
      <c r="DA46" s="653"/>
      <c r="DB46" s="653"/>
      <c r="DC46" s="665"/>
      <c r="DD46" s="656">
        <v>92477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137</v>
      </c>
      <c r="CS47" s="683"/>
      <c r="CT47" s="683"/>
      <c r="CU47" s="683"/>
      <c r="CV47" s="683"/>
      <c r="CW47" s="683"/>
      <c r="CX47" s="683"/>
      <c r="CY47" s="684"/>
      <c r="CZ47" s="652" t="s">
        <v>137</v>
      </c>
      <c r="DA47" s="681"/>
      <c r="DB47" s="681"/>
      <c r="DC47" s="685"/>
      <c r="DD47" s="656" t="s">
        <v>137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137</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8">
        <v>6975521</v>
      </c>
      <c r="CS49" s="718"/>
      <c r="CT49" s="718"/>
      <c r="CU49" s="718"/>
      <c r="CV49" s="718"/>
      <c r="CW49" s="718"/>
      <c r="CX49" s="718"/>
      <c r="CY49" s="749"/>
      <c r="CZ49" s="743">
        <v>100</v>
      </c>
      <c r="DA49" s="750"/>
      <c r="DB49" s="750"/>
      <c r="DC49" s="751"/>
      <c r="DD49" s="752">
        <v>3894337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wZvsVpdAHotQQ2Wcz83GebDhpKsgizKl4yorfBTIdcNrINjG0zdGY4voqT3gF9fBJlc0movFNzCLwmLLv3HMQ==" saltValue="DKJwDEBm2iSxGjXGDueV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7047</v>
      </c>
      <c r="R7" s="783"/>
      <c r="S7" s="783"/>
      <c r="T7" s="783"/>
      <c r="U7" s="783"/>
      <c r="V7" s="783">
        <v>6979</v>
      </c>
      <c r="W7" s="783"/>
      <c r="X7" s="783"/>
      <c r="Y7" s="783"/>
      <c r="Z7" s="783"/>
      <c r="AA7" s="783">
        <v>68</v>
      </c>
      <c r="AB7" s="783"/>
      <c r="AC7" s="783"/>
      <c r="AD7" s="783"/>
      <c r="AE7" s="784"/>
      <c r="AF7" s="785">
        <v>54</v>
      </c>
      <c r="AG7" s="786"/>
      <c r="AH7" s="786"/>
      <c r="AI7" s="786"/>
      <c r="AJ7" s="787"/>
      <c r="AK7" s="822">
        <v>329</v>
      </c>
      <c r="AL7" s="823"/>
      <c r="AM7" s="823"/>
      <c r="AN7" s="823"/>
      <c r="AO7" s="823"/>
      <c r="AP7" s="823">
        <v>4319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7047</v>
      </c>
      <c r="R23" s="842"/>
      <c r="S23" s="842"/>
      <c r="T23" s="842"/>
      <c r="U23" s="842"/>
      <c r="V23" s="842">
        <v>6979</v>
      </c>
      <c r="W23" s="842"/>
      <c r="X23" s="842"/>
      <c r="Y23" s="842"/>
      <c r="Z23" s="842"/>
      <c r="AA23" s="842">
        <v>68</v>
      </c>
      <c r="AB23" s="842"/>
      <c r="AC23" s="842"/>
      <c r="AD23" s="842"/>
      <c r="AE23" s="843"/>
      <c r="AF23" s="844">
        <v>54</v>
      </c>
      <c r="AG23" s="842"/>
      <c r="AH23" s="842"/>
      <c r="AI23" s="842"/>
      <c r="AJ23" s="845"/>
      <c r="AK23" s="846"/>
      <c r="AL23" s="847"/>
      <c r="AM23" s="847"/>
      <c r="AN23" s="847"/>
      <c r="AO23" s="847"/>
      <c r="AP23" s="842">
        <v>4319</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1418</v>
      </c>
      <c r="R28" s="871"/>
      <c r="S28" s="871"/>
      <c r="T28" s="871"/>
      <c r="U28" s="871"/>
      <c r="V28" s="871">
        <v>1404</v>
      </c>
      <c r="W28" s="871"/>
      <c r="X28" s="871"/>
      <c r="Y28" s="871"/>
      <c r="Z28" s="871"/>
      <c r="AA28" s="871">
        <v>14</v>
      </c>
      <c r="AB28" s="871"/>
      <c r="AC28" s="871"/>
      <c r="AD28" s="871"/>
      <c r="AE28" s="872"/>
      <c r="AF28" s="873">
        <v>14</v>
      </c>
      <c r="AG28" s="871"/>
      <c r="AH28" s="871"/>
      <c r="AI28" s="871"/>
      <c r="AJ28" s="874"/>
      <c r="AK28" s="875">
        <v>103</v>
      </c>
      <c r="AL28" s="866"/>
      <c r="AM28" s="866"/>
      <c r="AN28" s="866"/>
      <c r="AO28" s="866"/>
      <c r="AP28" s="866" t="s">
        <v>589</v>
      </c>
      <c r="AQ28" s="866"/>
      <c r="AR28" s="866"/>
      <c r="AS28" s="866"/>
      <c r="AT28" s="866"/>
      <c r="AU28" s="866" t="s">
        <v>589</v>
      </c>
      <c r="AV28" s="866"/>
      <c r="AW28" s="866"/>
      <c r="AX28" s="866"/>
      <c r="AY28" s="866"/>
      <c r="AZ28" s="867" t="s">
        <v>589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1271</v>
      </c>
      <c r="R29" s="807"/>
      <c r="S29" s="807"/>
      <c r="T29" s="807"/>
      <c r="U29" s="807"/>
      <c r="V29" s="807">
        <v>1232</v>
      </c>
      <c r="W29" s="807"/>
      <c r="X29" s="807"/>
      <c r="Y29" s="807"/>
      <c r="Z29" s="807"/>
      <c r="AA29" s="807">
        <v>39</v>
      </c>
      <c r="AB29" s="807"/>
      <c r="AC29" s="807"/>
      <c r="AD29" s="807"/>
      <c r="AE29" s="808"/>
      <c r="AF29" s="809">
        <v>39</v>
      </c>
      <c r="AG29" s="810"/>
      <c r="AH29" s="810"/>
      <c r="AI29" s="810"/>
      <c r="AJ29" s="811"/>
      <c r="AK29" s="878">
        <v>188</v>
      </c>
      <c r="AL29" s="879"/>
      <c r="AM29" s="879"/>
      <c r="AN29" s="879"/>
      <c r="AO29" s="879"/>
      <c r="AP29" s="879" t="s">
        <v>589</v>
      </c>
      <c r="AQ29" s="879"/>
      <c r="AR29" s="879"/>
      <c r="AS29" s="879"/>
      <c r="AT29" s="879"/>
      <c r="AU29" s="879" t="s">
        <v>589</v>
      </c>
      <c r="AV29" s="879"/>
      <c r="AW29" s="879"/>
      <c r="AX29" s="879"/>
      <c r="AY29" s="879"/>
      <c r="AZ29" s="880" t="s">
        <v>589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226</v>
      </c>
      <c r="R30" s="807"/>
      <c r="S30" s="807"/>
      <c r="T30" s="807"/>
      <c r="U30" s="807"/>
      <c r="V30" s="807">
        <v>219</v>
      </c>
      <c r="W30" s="807"/>
      <c r="X30" s="807"/>
      <c r="Y30" s="807"/>
      <c r="Z30" s="807"/>
      <c r="AA30" s="807">
        <v>7</v>
      </c>
      <c r="AB30" s="807"/>
      <c r="AC30" s="807"/>
      <c r="AD30" s="807"/>
      <c r="AE30" s="808"/>
      <c r="AF30" s="809">
        <v>7</v>
      </c>
      <c r="AG30" s="810"/>
      <c r="AH30" s="810"/>
      <c r="AI30" s="810"/>
      <c r="AJ30" s="811"/>
      <c r="AK30" s="878">
        <v>38</v>
      </c>
      <c r="AL30" s="879"/>
      <c r="AM30" s="879"/>
      <c r="AN30" s="879"/>
      <c r="AO30" s="879"/>
      <c r="AP30" s="879" t="s">
        <v>589</v>
      </c>
      <c r="AQ30" s="879"/>
      <c r="AR30" s="879"/>
      <c r="AS30" s="879"/>
      <c r="AT30" s="879"/>
      <c r="AU30" s="879" t="s">
        <v>589</v>
      </c>
      <c r="AV30" s="879"/>
      <c r="AW30" s="879"/>
      <c r="AX30" s="879"/>
      <c r="AY30" s="879"/>
      <c r="AZ30" s="880" t="s">
        <v>589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329</v>
      </c>
      <c r="R31" s="807"/>
      <c r="S31" s="807"/>
      <c r="T31" s="807"/>
      <c r="U31" s="807"/>
      <c r="V31" s="807">
        <v>329</v>
      </c>
      <c r="W31" s="807"/>
      <c r="X31" s="807"/>
      <c r="Y31" s="807"/>
      <c r="Z31" s="807"/>
      <c r="AA31" s="807">
        <v>0</v>
      </c>
      <c r="AB31" s="807"/>
      <c r="AC31" s="807"/>
      <c r="AD31" s="807"/>
      <c r="AE31" s="808"/>
      <c r="AF31" s="809">
        <v>3</v>
      </c>
      <c r="AG31" s="810"/>
      <c r="AH31" s="810"/>
      <c r="AI31" s="810"/>
      <c r="AJ31" s="811"/>
      <c r="AK31" s="878">
        <v>158</v>
      </c>
      <c r="AL31" s="879"/>
      <c r="AM31" s="879"/>
      <c r="AN31" s="879"/>
      <c r="AO31" s="879"/>
      <c r="AP31" s="879">
        <v>1774</v>
      </c>
      <c r="AQ31" s="879"/>
      <c r="AR31" s="879"/>
      <c r="AS31" s="879"/>
      <c r="AT31" s="879"/>
      <c r="AU31" s="879">
        <v>977</v>
      </c>
      <c r="AV31" s="879"/>
      <c r="AW31" s="879"/>
      <c r="AX31" s="879"/>
      <c r="AY31" s="879"/>
      <c r="AZ31" s="880" t="s">
        <v>589</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63</v>
      </c>
      <c r="AG63" s="890"/>
      <c r="AH63" s="890"/>
      <c r="AI63" s="890"/>
      <c r="AJ63" s="891"/>
      <c r="AK63" s="892"/>
      <c r="AL63" s="887"/>
      <c r="AM63" s="887"/>
      <c r="AN63" s="887"/>
      <c r="AO63" s="887"/>
      <c r="AP63" s="890">
        <v>1774</v>
      </c>
      <c r="AQ63" s="890"/>
      <c r="AR63" s="890"/>
      <c r="AS63" s="890"/>
      <c r="AT63" s="890"/>
      <c r="AU63" s="890">
        <v>977</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398</v>
      </c>
      <c r="AB66" s="766"/>
      <c r="AC66" s="766"/>
      <c r="AD66" s="766"/>
      <c r="AE66" s="767"/>
      <c r="AF66" s="900" t="s">
        <v>399</v>
      </c>
      <c r="AG66" s="861"/>
      <c r="AH66" s="861"/>
      <c r="AI66" s="861"/>
      <c r="AJ66" s="901"/>
      <c r="AK66" s="765" t="s">
        <v>416</v>
      </c>
      <c r="AL66" s="789"/>
      <c r="AM66" s="789"/>
      <c r="AN66" s="789"/>
      <c r="AO66" s="790"/>
      <c r="AP66" s="765" t="s">
        <v>401</v>
      </c>
      <c r="AQ66" s="766"/>
      <c r="AR66" s="766"/>
      <c r="AS66" s="766"/>
      <c r="AT66" s="767"/>
      <c r="AU66" s="765" t="s">
        <v>417</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584</v>
      </c>
      <c r="C68" s="918"/>
      <c r="D68" s="918"/>
      <c r="E68" s="918"/>
      <c r="F68" s="918"/>
      <c r="G68" s="918"/>
      <c r="H68" s="918"/>
      <c r="I68" s="918"/>
      <c r="J68" s="918"/>
      <c r="K68" s="918"/>
      <c r="L68" s="918"/>
      <c r="M68" s="918"/>
      <c r="N68" s="918"/>
      <c r="O68" s="918"/>
      <c r="P68" s="919"/>
      <c r="Q68" s="920">
        <v>4000</v>
      </c>
      <c r="R68" s="914"/>
      <c r="S68" s="914"/>
      <c r="T68" s="914"/>
      <c r="U68" s="914"/>
      <c r="V68" s="914">
        <v>3877</v>
      </c>
      <c r="W68" s="914"/>
      <c r="X68" s="914"/>
      <c r="Y68" s="914"/>
      <c r="Z68" s="914"/>
      <c r="AA68" s="914">
        <v>123</v>
      </c>
      <c r="AB68" s="914"/>
      <c r="AC68" s="914"/>
      <c r="AD68" s="914"/>
      <c r="AE68" s="914"/>
      <c r="AF68" s="914">
        <v>123</v>
      </c>
      <c r="AG68" s="914"/>
      <c r="AH68" s="914"/>
      <c r="AI68" s="914"/>
      <c r="AJ68" s="914"/>
      <c r="AK68" s="914" t="s">
        <v>590</v>
      </c>
      <c r="AL68" s="914"/>
      <c r="AM68" s="914"/>
      <c r="AN68" s="914"/>
      <c r="AO68" s="914"/>
      <c r="AP68" s="914">
        <v>976</v>
      </c>
      <c r="AQ68" s="914"/>
      <c r="AR68" s="914"/>
      <c r="AS68" s="914"/>
      <c r="AT68" s="914"/>
      <c r="AU68" s="914">
        <v>55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585</v>
      </c>
      <c r="C69" s="922"/>
      <c r="D69" s="922"/>
      <c r="E69" s="922"/>
      <c r="F69" s="922"/>
      <c r="G69" s="922"/>
      <c r="H69" s="922"/>
      <c r="I69" s="922"/>
      <c r="J69" s="922"/>
      <c r="K69" s="922"/>
      <c r="L69" s="922"/>
      <c r="M69" s="922"/>
      <c r="N69" s="922"/>
      <c r="O69" s="922"/>
      <c r="P69" s="923"/>
      <c r="Q69" s="924">
        <v>198</v>
      </c>
      <c r="R69" s="879"/>
      <c r="S69" s="879"/>
      <c r="T69" s="879"/>
      <c r="U69" s="879"/>
      <c r="V69" s="879">
        <v>183</v>
      </c>
      <c r="W69" s="879"/>
      <c r="X69" s="879"/>
      <c r="Y69" s="879"/>
      <c r="Z69" s="879"/>
      <c r="AA69" s="879">
        <v>15</v>
      </c>
      <c r="AB69" s="879"/>
      <c r="AC69" s="879"/>
      <c r="AD69" s="879"/>
      <c r="AE69" s="879"/>
      <c r="AF69" s="879">
        <v>15</v>
      </c>
      <c r="AG69" s="879"/>
      <c r="AH69" s="879"/>
      <c r="AI69" s="879"/>
      <c r="AJ69" s="879"/>
      <c r="AK69" s="879" t="s">
        <v>589</v>
      </c>
      <c r="AL69" s="879"/>
      <c r="AM69" s="879"/>
      <c r="AN69" s="879"/>
      <c r="AO69" s="879"/>
      <c r="AP69" s="879" t="s">
        <v>589</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586</v>
      </c>
      <c r="C70" s="922"/>
      <c r="D70" s="922"/>
      <c r="E70" s="922"/>
      <c r="F70" s="922"/>
      <c r="G70" s="922"/>
      <c r="H70" s="922"/>
      <c r="I70" s="922"/>
      <c r="J70" s="922"/>
      <c r="K70" s="922"/>
      <c r="L70" s="922"/>
      <c r="M70" s="922"/>
      <c r="N70" s="922"/>
      <c r="O70" s="922"/>
      <c r="P70" s="923"/>
      <c r="Q70" s="924">
        <v>1227276</v>
      </c>
      <c r="R70" s="879"/>
      <c r="S70" s="879"/>
      <c r="T70" s="879"/>
      <c r="U70" s="879"/>
      <c r="V70" s="879">
        <v>1165356</v>
      </c>
      <c r="W70" s="879"/>
      <c r="X70" s="879"/>
      <c r="Y70" s="879"/>
      <c r="Z70" s="879"/>
      <c r="AA70" s="879">
        <v>61920</v>
      </c>
      <c r="AB70" s="879"/>
      <c r="AC70" s="879"/>
      <c r="AD70" s="879"/>
      <c r="AE70" s="879"/>
      <c r="AF70" s="879">
        <v>61920</v>
      </c>
      <c r="AG70" s="879"/>
      <c r="AH70" s="879"/>
      <c r="AI70" s="879"/>
      <c r="AJ70" s="879"/>
      <c r="AK70" s="879">
        <v>8500</v>
      </c>
      <c r="AL70" s="879"/>
      <c r="AM70" s="879"/>
      <c r="AN70" s="879"/>
      <c r="AO70" s="879"/>
      <c r="AP70" s="879" t="s">
        <v>589</v>
      </c>
      <c r="AQ70" s="879"/>
      <c r="AR70" s="879"/>
      <c r="AS70" s="879"/>
      <c r="AT70" s="879"/>
      <c r="AU70" s="879" t="s">
        <v>589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587</v>
      </c>
      <c r="C71" s="922"/>
      <c r="D71" s="922"/>
      <c r="E71" s="922"/>
      <c r="F71" s="922"/>
      <c r="G71" s="922"/>
      <c r="H71" s="922"/>
      <c r="I71" s="922"/>
      <c r="J71" s="922"/>
      <c r="K71" s="922"/>
      <c r="L71" s="922"/>
      <c r="M71" s="922"/>
      <c r="N71" s="922"/>
      <c r="O71" s="922"/>
      <c r="P71" s="923"/>
      <c r="Q71" s="924">
        <v>39800</v>
      </c>
      <c r="R71" s="879"/>
      <c r="S71" s="879"/>
      <c r="T71" s="879"/>
      <c r="U71" s="879"/>
      <c r="V71" s="879">
        <v>35847</v>
      </c>
      <c r="W71" s="879"/>
      <c r="X71" s="879"/>
      <c r="Y71" s="879"/>
      <c r="Z71" s="879"/>
      <c r="AA71" s="879">
        <v>3953</v>
      </c>
      <c r="AB71" s="879"/>
      <c r="AC71" s="879"/>
      <c r="AD71" s="879"/>
      <c r="AE71" s="879"/>
      <c r="AF71" s="879">
        <v>20850</v>
      </c>
      <c r="AG71" s="879"/>
      <c r="AH71" s="879"/>
      <c r="AI71" s="879"/>
      <c r="AJ71" s="879"/>
      <c r="AK71" s="879">
        <v>21</v>
      </c>
      <c r="AL71" s="879"/>
      <c r="AM71" s="879"/>
      <c r="AN71" s="879"/>
      <c r="AO71" s="879"/>
      <c r="AP71" s="879">
        <v>111826</v>
      </c>
      <c r="AQ71" s="879"/>
      <c r="AR71" s="879"/>
      <c r="AS71" s="879"/>
      <c r="AT71" s="879"/>
      <c r="AU71" s="879" t="s">
        <v>589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588</v>
      </c>
      <c r="C72" s="922"/>
      <c r="D72" s="922"/>
      <c r="E72" s="922"/>
      <c r="F72" s="922"/>
      <c r="G72" s="922"/>
      <c r="H72" s="922"/>
      <c r="I72" s="922"/>
      <c r="J72" s="922"/>
      <c r="K72" s="922"/>
      <c r="L72" s="922"/>
      <c r="M72" s="922"/>
      <c r="N72" s="922"/>
      <c r="O72" s="922"/>
      <c r="P72" s="923"/>
      <c r="Q72" s="924">
        <v>7557</v>
      </c>
      <c r="R72" s="879"/>
      <c r="S72" s="879"/>
      <c r="T72" s="879"/>
      <c r="U72" s="879"/>
      <c r="V72" s="879">
        <v>5709</v>
      </c>
      <c r="W72" s="879"/>
      <c r="X72" s="879"/>
      <c r="Y72" s="879"/>
      <c r="Z72" s="879"/>
      <c r="AA72" s="879">
        <v>1849</v>
      </c>
      <c r="AB72" s="879"/>
      <c r="AC72" s="879"/>
      <c r="AD72" s="879"/>
      <c r="AE72" s="879"/>
      <c r="AF72" s="879">
        <v>17220</v>
      </c>
      <c r="AG72" s="879"/>
      <c r="AH72" s="879"/>
      <c r="AI72" s="879"/>
      <c r="AJ72" s="879"/>
      <c r="AK72" s="879" t="s">
        <v>589</v>
      </c>
      <c r="AL72" s="879"/>
      <c r="AM72" s="879"/>
      <c r="AN72" s="879"/>
      <c r="AO72" s="879"/>
      <c r="AP72" s="879">
        <v>16930</v>
      </c>
      <c r="AQ72" s="879"/>
      <c r="AR72" s="879"/>
      <c r="AS72" s="879"/>
      <c r="AT72" s="879"/>
      <c r="AU72" s="879" t="s">
        <v>589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100128</v>
      </c>
      <c r="AG88" s="890"/>
      <c r="AH88" s="890"/>
      <c r="AI88" s="890"/>
      <c r="AJ88" s="890"/>
      <c r="AK88" s="887"/>
      <c r="AL88" s="887"/>
      <c r="AM88" s="887"/>
      <c r="AN88" s="887"/>
      <c r="AO88" s="887"/>
      <c r="AP88" s="890">
        <v>129732</v>
      </c>
      <c r="AQ88" s="890"/>
      <c r="AR88" s="890"/>
      <c r="AS88" s="890"/>
      <c r="AT88" s="890"/>
      <c r="AU88" s="890">
        <v>55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307</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307</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307</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471452</v>
      </c>
      <c r="AB110" s="950"/>
      <c r="AC110" s="950"/>
      <c r="AD110" s="950"/>
      <c r="AE110" s="951"/>
      <c r="AF110" s="952">
        <v>435495</v>
      </c>
      <c r="AG110" s="950"/>
      <c r="AH110" s="950"/>
      <c r="AI110" s="950"/>
      <c r="AJ110" s="951"/>
      <c r="AK110" s="952">
        <v>431481</v>
      </c>
      <c r="AL110" s="950"/>
      <c r="AM110" s="950"/>
      <c r="AN110" s="950"/>
      <c r="AO110" s="951"/>
      <c r="AP110" s="953">
        <v>14.9</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4334942</v>
      </c>
      <c r="BR110" s="985"/>
      <c r="BS110" s="985"/>
      <c r="BT110" s="985"/>
      <c r="BU110" s="985"/>
      <c r="BV110" s="985">
        <v>4228638</v>
      </c>
      <c r="BW110" s="985"/>
      <c r="BX110" s="985"/>
      <c r="BY110" s="985"/>
      <c r="BZ110" s="985"/>
      <c r="CA110" s="985">
        <v>4319098</v>
      </c>
      <c r="CB110" s="985"/>
      <c r="CC110" s="985"/>
      <c r="CD110" s="985"/>
      <c r="CE110" s="985"/>
      <c r="CF110" s="999">
        <v>149.19999999999999</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411</v>
      </c>
      <c r="DH110" s="985"/>
      <c r="DI110" s="985"/>
      <c r="DJ110" s="985"/>
      <c r="DK110" s="985"/>
      <c r="DL110" s="985" t="s">
        <v>435</v>
      </c>
      <c r="DM110" s="985"/>
      <c r="DN110" s="985"/>
      <c r="DO110" s="985"/>
      <c r="DP110" s="985"/>
      <c r="DQ110" s="985" t="s">
        <v>436</v>
      </c>
      <c r="DR110" s="985"/>
      <c r="DS110" s="985"/>
      <c r="DT110" s="985"/>
      <c r="DU110" s="985"/>
      <c r="DV110" s="986" t="s">
        <v>437</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411</v>
      </c>
      <c r="AB111" s="992"/>
      <c r="AC111" s="992"/>
      <c r="AD111" s="992"/>
      <c r="AE111" s="993"/>
      <c r="AF111" s="994" t="s">
        <v>437</v>
      </c>
      <c r="AG111" s="992"/>
      <c r="AH111" s="992"/>
      <c r="AI111" s="992"/>
      <c r="AJ111" s="993"/>
      <c r="AK111" s="994" t="s">
        <v>411</v>
      </c>
      <c r="AL111" s="992"/>
      <c r="AM111" s="992"/>
      <c r="AN111" s="992"/>
      <c r="AO111" s="993"/>
      <c r="AP111" s="995" t="s">
        <v>411</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137</v>
      </c>
      <c r="BR111" s="978"/>
      <c r="BS111" s="978"/>
      <c r="BT111" s="978"/>
      <c r="BU111" s="978"/>
      <c r="BV111" s="978" t="s">
        <v>393</v>
      </c>
      <c r="BW111" s="978"/>
      <c r="BX111" s="978"/>
      <c r="BY111" s="978"/>
      <c r="BZ111" s="978"/>
      <c r="CA111" s="978" t="s">
        <v>435</v>
      </c>
      <c r="CB111" s="978"/>
      <c r="CC111" s="978"/>
      <c r="CD111" s="978"/>
      <c r="CE111" s="978"/>
      <c r="CF111" s="972" t="s">
        <v>437</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411</v>
      </c>
      <c r="DH111" s="978"/>
      <c r="DI111" s="978"/>
      <c r="DJ111" s="978"/>
      <c r="DK111" s="978"/>
      <c r="DL111" s="978" t="s">
        <v>437</v>
      </c>
      <c r="DM111" s="978"/>
      <c r="DN111" s="978"/>
      <c r="DO111" s="978"/>
      <c r="DP111" s="978"/>
      <c r="DQ111" s="978" t="s">
        <v>411</v>
      </c>
      <c r="DR111" s="978"/>
      <c r="DS111" s="978"/>
      <c r="DT111" s="978"/>
      <c r="DU111" s="978"/>
      <c r="DV111" s="979" t="s">
        <v>437</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393</v>
      </c>
      <c r="AB112" s="1017"/>
      <c r="AC112" s="1017"/>
      <c r="AD112" s="1017"/>
      <c r="AE112" s="1018"/>
      <c r="AF112" s="1019" t="s">
        <v>437</v>
      </c>
      <c r="AG112" s="1017"/>
      <c r="AH112" s="1017"/>
      <c r="AI112" s="1017"/>
      <c r="AJ112" s="1018"/>
      <c r="AK112" s="1019" t="s">
        <v>436</v>
      </c>
      <c r="AL112" s="1017"/>
      <c r="AM112" s="1017"/>
      <c r="AN112" s="1017"/>
      <c r="AO112" s="1018"/>
      <c r="AP112" s="1020" t="s">
        <v>437</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1125108</v>
      </c>
      <c r="BR112" s="978"/>
      <c r="BS112" s="978"/>
      <c r="BT112" s="978"/>
      <c r="BU112" s="978"/>
      <c r="BV112" s="978">
        <v>1152510</v>
      </c>
      <c r="BW112" s="978"/>
      <c r="BX112" s="978"/>
      <c r="BY112" s="978"/>
      <c r="BZ112" s="978"/>
      <c r="CA112" s="978">
        <v>1041220</v>
      </c>
      <c r="CB112" s="978"/>
      <c r="CC112" s="978"/>
      <c r="CD112" s="978"/>
      <c r="CE112" s="978"/>
      <c r="CF112" s="972">
        <v>36</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435</v>
      </c>
      <c r="DM112" s="978"/>
      <c r="DN112" s="978"/>
      <c r="DO112" s="978"/>
      <c r="DP112" s="978"/>
      <c r="DQ112" s="978" t="s">
        <v>437</v>
      </c>
      <c r="DR112" s="978"/>
      <c r="DS112" s="978"/>
      <c r="DT112" s="978"/>
      <c r="DU112" s="978"/>
      <c r="DV112" s="979" t="s">
        <v>411</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128591</v>
      </c>
      <c r="AB113" s="992"/>
      <c r="AC113" s="992"/>
      <c r="AD113" s="992"/>
      <c r="AE113" s="993"/>
      <c r="AF113" s="994">
        <v>156778</v>
      </c>
      <c r="AG113" s="992"/>
      <c r="AH113" s="992"/>
      <c r="AI113" s="992"/>
      <c r="AJ113" s="993"/>
      <c r="AK113" s="994">
        <v>120344</v>
      </c>
      <c r="AL113" s="992"/>
      <c r="AM113" s="992"/>
      <c r="AN113" s="992"/>
      <c r="AO113" s="993"/>
      <c r="AP113" s="995">
        <v>4.2</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693</v>
      </c>
      <c r="BR113" s="978"/>
      <c r="BS113" s="978"/>
      <c r="BT113" s="978"/>
      <c r="BU113" s="978"/>
      <c r="BV113" s="978">
        <v>3396</v>
      </c>
      <c r="BW113" s="978"/>
      <c r="BX113" s="978"/>
      <c r="BY113" s="978"/>
      <c r="BZ113" s="978"/>
      <c r="CA113" s="978">
        <v>54536</v>
      </c>
      <c r="CB113" s="978"/>
      <c r="CC113" s="978"/>
      <c r="CD113" s="978"/>
      <c r="CE113" s="978"/>
      <c r="CF113" s="972">
        <v>1.9</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435</v>
      </c>
      <c r="DM113" s="1017"/>
      <c r="DN113" s="1017"/>
      <c r="DO113" s="1017"/>
      <c r="DP113" s="1018"/>
      <c r="DQ113" s="1019" t="s">
        <v>437</v>
      </c>
      <c r="DR113" s="1017"/>
      <c r="DS113" s="1017"/>
      <c r="DT113" s="1017"/>
      <c r="DU113" s="1018"/>
      <c r="DV113" s="1020" t="s">
        <v>411</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2368</v>
      </c>
      <c r="AB114" s="1017"/>
      <c r="AC114" s="1017"/>
      <c r="AD114" s="1017"/>
      <c r="AE114" s="1018"/>
      <c r="AF114" s="1019">
        <v>361</v>
      </c>
      <c r="AG114" s="1017"/>
      <c r="AH114" s="1017"/>
      <c r="AI114" s="1017"/>
      <c r="AJ114" s="1018"/>
      <c r="AK114" s="1019">
        <v>363</v>
      </c>
      <c r="AL114" s="1017"/>
      <c r="AM114" s="1017"/>
      <c r="AN114" s="1017"/>
      <c r="AO114" s="1018"/>
      <c r="AP114" s="1020">
        <v>0</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1020196</v>
      </c>
      <c r="BR114" s="978"/>
      <c r="BS114" s="978"/>
      <c r="BT114" s="978"/>
      <c r="BU114" s="978"/>
      <c r="BV114" s="978">
        <v>912279</v>
      </c>
      <c r="BW114" s="978"/>
      <c r="BX114" s="978"/>
      <c r="BY114" s="978"/>
      <c r="BZ114" s="978"/>
      <c r="CA114" s="978">
        <v>849079</v>
      </c>
      <c r="CB114" s="978"/>
      <c r="CC114" s="978"/>
      <c r="CD114" s="978"/>
      <c r="CE114" s="978"/>
      <c r="CF114" s="972">
        <v>29.3</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393</v>
      </c>
      <c r="DH114" s="1017"/>
      <c r="DI114" s="1017"/>
      <c r="DJ114" s="1017"/>
      <c r="DK114" s="1018"/>
      <c r="DL114" s="1019" t="s">
        <v>436</v>
      </c>
      <c r="DM114" s="1017"/>
      <c r="DN114" s="1017"/>
      <c r="DO114" s="1017"/>
      <c r="DP114" s="1018"/>
      <c r="DQ114" s="1019" t="s">
        <v>393</v>
      </c>
      <c r="DR114" s="1017"/>
      <c r="DS114" s="1017"/>
      <c r="DT114" s="1017"/>
      <c r="DU114" s="1018"/>
      <c r="DV114" s="1020" t="s">
        <v>411</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436</v>
      </c>
      <c r="AB115" s="992"/>
      <c r="AC115" s="992"/>
      <c r="AD115" s="992"/>
      <c r="AE115" s="993"/>
      <c r="AF115" s="994" t="s">
        <v>437</v>
      </c>
      <c r="AG115" s="992"/>
      <c r="AH115" s="992"/>
      <c r="AI115" s="992"/>
      <c r="AJ115" s="993"/>
      <c r="AK115" s="994" t="s">
        <v>437</v>
      </c>
      <c r="AL115" s="992"/>
      <c r="AM115" s="992"/>
      <c r="AN115" s="992"/>
      <c r="AO115" s="993"/>
      <c r="AP115" s="995" t="s">
        <v>437</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411</v>
      </c>
      <c r="BR115" s="978"/>
      <c r="BS115" s="978"/>
      <c r="BT115" s="978"/>
      <c r="BU115" s="978"/>
      <c r="BV115" s="978" t="s">
        <v>435</v>
      </c>
      <c r="BW115" s="978"/>
      <c r="BX115" s="978"/>
      <c r="BY115" s="978"/>
      <c r="BZ115" s="978"/>
      <c r="CA115" s="978" t="s">
        <v>436</v>
      </c>
      <c r="CB115" s="978"/>
      <c r="CC115" s="978"/>
      <c r="CD115" s="978"/>
      <c r="CE115" s="978"/>
      <c r="CF115" s="972" t="s">
        <v>411</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411</v>
      </c>
      <c r="DH115" s="1017"/>
      <c r="DI115" s="1017"/>
      <c r="DJ115" s="1017"/>
      <c r="DK115" s="1018"/>
      <c r="DL115" s="1019" t="s">
        <v>411</v>
      </c>
      <c r="DM115" s="1017"/>
      <c r="DN115" s="1017"/>
      <c r="DO115" s="1017"/>
      <c r="DP115" s="1018"/>
      <c r="DQ115" s="1019" t="s">
        <v>437</v>
      </c>
      <c r="DR115" s="1017"/>
      <c r="DS115" s="1017"/>
      <c r="DT115" s="1017"/>
      <c r="DU115" s="1018"/>
      <c r="DV115" s="1020" t="s">
        <v>436</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437</v>
      </c>
      <c r="AB116" s="1017"/>
      <c r="AC116" s="1017"/>
      <c r="AD116" s="1017"/>
      <c r="AE116" s="1018"/>
      <c r="AF116" s="1019" t="s">
        <v>437</v>
      </c>
      <c r="AG116" s="1017"/>
      <c r="AH116" s="1017"/>
      <c r="AI116" s="1017"/>
      <c r="AJ116" s="1018"/>
      <c r="AK116" s="1019" t="s">
        <v>437</v>
      </c>
      <c r="AL116" s="1017"/>
      <c r="AM116" s="1017"/>
      <c r="AN116" s="1017"/>
      <c r="AO116" s="1018"/>
      <c r="AP116" s="1020" t="s">
        <v>137</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411</v>
      </c>
      <c r="BR116" s="978"/>
      <c r="BS116" s="978"/>
      <c r="BT116" s="978"/>
      <c r="BU116" s="978"/>
      <c r="BV116" s="978" t="s">
        <v>435</v>
      </c>
      <c r="BW116" s="978"/>
      <c r="BX116" s="978"/>
      <c r="BY116" s="978"/>
      <c r="BZ116" s="978"/>
      <c r="CA116" s="978" t="s">
        <v>393</v>
      </c>
      <c r="CB116" s="978"/>
      <c r="CC116" s="978"/>
      <c r="CD116" s="978"/>
      <c r="CE116" s="978"/>
      <c r="CF116" s="972" t="s">
        <v>437</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436</v>
      </c>
      <c r="DH116" s="1017"/>
      <c r="DI116" s="1017"/>
      <c r="DJ116" s="1017"/>
      <c r="DK116" s="1018"/>
      <c r="DL116" s="1019" t="s">
        <v>436</v>
      </c>
      <c r="DM116" s="1017"/>
      <c r="DN116" s="1017"/>
      <c r="DO116" s="1017"/>
      <c r="DP116" s="1018"/>
      <c r="DQ116" s="1019" t="s">
        <v>437</v>
      </c>
      <c r="DR116" s="1017"/>
      <c r="DS116" s="1017"/>
      <c r="DT116" s="1017"/>
      <c r="DU116" s="1018"/>
      <c r="DV116" s="1020" t="s">
        <v>437</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602411</v>
      </c>
      <c r="AB117" s="1035"/>
      <c r="AC117" s="1035"/>
      <c r="AD117" s="1035"/>
      <c r="AE117" s="1036"/>
      <c r="AF117" s="1037">
        <v>592634</v>
      </c>
      <c r="AG117" s="1035"/>
      <c r="AH117" s="1035"/>
      <c r="AI117" s="1035"/>
      <c r="AJ117" s="1036"/>
      <c r="AK117" s="1037">
        <v>552188</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437</v>
      </c>
      <c r="BR117" s="978"/>
      <c r="BS117" s="978"/>
      <c r="BT117" s="978"/>
      <c r="BU117" s="978"/>
      <c r="BV117" s="978" t="s">
        <v>411</v>
      </c>
      <c r="BW117" s="978"/>
      <c r="BX117" s="978"/>
      <c r="BY117" s="978"/>
      <c r="BZ117" s="978"/>
      <c r="CA117" s="978" t="s">
        <v>411</v>
      </c>
      <c r="CB117" s="978"/>
      <c r="CC117" s="978"/>
      <c r="CD117" s="978"/>
      <c r="CE117" s="978"/>
      <c r="CF117" s="972" t="s">
        <v>137</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435</v>
      </c>
      <c r="DH117" s="1017"/>
      <c r="DI117" s="1017"/>
      <c r="DJ117" s="1017"/>
      <c r="DK117" s="1018"/>
      <c r="DL117" s="1019" t="s">
        <v>437</v>
      </c>
      <c r="DM117" s="1017"/>
      <c r="DN117" s="1017"/>
      <c r="DO117" s="1017"/>
      <c r="DP117" s="1018"/>
      <c r="DQ117" s="1019" t="s">
        <v>411</v>
      </c>
      <c r="DR117" s="1017"/>
      <c r="DS117" s="1017"/>
      <c r="DT117" s="1017"/>
      <c r="DU117" s="1018"/>
      <c r="DV117" s="1020" t="s">
        <v>460</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307</v>
      </c>
      <c r="AL118" s="943"/>
      <c r="AM118" s="943"/>
      <c r="AN118" s="943"/>
      <c r="AO118" s="944"/>
      <c r="AP118" s="1029" t="s">
        <v>429</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393</v>
      </c>
      <c r="BR118" s="1056"/>
      <c r="BS118" s="1056"/>
      <c r="BT118" s="1056"/>
      <c r="BU118" s="1056"/>
      <c r="BV118" s="1056" t="s">
        <v>436</v>
      </c>
      <c r="BW118" s="1056"/>
      <c r="BX118" s="1056"/>
      <c r="BY118" s="1056"/>
      <c r="BZ118" s="1056"/>
      <c r="CA118" s="1056" t="s">
        <v>411</v>
      </c>
      <c r="CB118" s="1056"/>
      <c r="CC118" s="1056"/>
      <c r="CD118" s="1056"/>
      <c r="CE118" s="1056"/>
      <c r="CF118" s="972" t="s">
        <v>411</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460</v>
      </c>
      <c r="DH118" s="1017"/>
      <c r="DI118" s="1017"/>
      <c r="DJ118" s="1017"/>
      <c r="DK118" s="1018"/>
      <c r="DL118" s="1019" t="s">
        <v>411</v>
      </c>
      <c r="DM118" s="1017"/>
      <c r="DN118" s="1017"/>
      <c r="DO118" s="1017"/>
      <c r="DP118" s="1018"/>
      <c r="DQ118" s="1019" t="s">
        <v>411</v>
      </c>
      <c r="DR118" s="1017"/>
      <c r="DS118" s="1017"/>
      <c r="DT118" s="1017"/>
      <c r="DU118" s="1018"/>
      <c r="DV118" s="1020" t="s">
        <v>411</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435</v>
      </c>
      <c r="AB119" s="950"/>
      <c r="AC119" s="950"/>
      <c r="AD119" s="950"/>
      <c r="AE119" s="951"/>
      <c r="AF119" s="952" t="s">
        <v>411</v>
      </c>
      <c r="AG119" s="950"/>
      <c r="AH119" s="950"/>
      <c r="AI119" s="950"/>
      <c r="AJ119" s="951"/>
      <c r="AK119" s="952" t="s">
        <v>411</v>
      </c>
      <c r="AL119" s="950"/>
      <c r="AM119" s="950"/>
      <c r="AN119" s="950"/>
      <c r="AO119" s="951"/>
      <c r="AP119" s="953" t="s">
        <v>411</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463</v>
      </c>
      <c r="BP119" s="1064"/>
      <c r="BQ119" s="1055">
        <v>6480939</v>
      </c>
      <c r="BR119" s="1056"/>
      <c r="BS119" s="1056"/>
      <c r="BT119" s="1056"/>
      <c r="BU119" s="1056"/>
      <c r="BV119" s="1056">
        <v>6296823</v>
      </c>
      <c r="BW119" s="1056"/>
      <c r="BX119" s="1056"/>
      <c r="BY119" s="1056"/>
      <c r="BZ119" s="1056"/>
      <c r="CA119" s="1056">
        <v>6263933</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437</v>
      </c>
      <c r="DH119" s="1042"/>
      <c r="DI119" s="1042"/>
      <c r="DJ119" s="1042"/>
      <c r="DK119" s="1043"/>
      <c r="DL119" s="1041" t="s">
        <v>437</v>
      </c>
      <c r="DM119" s="1042"/>
      <c r="DN119" s="1042"/>
      <c r="DO119" s="1042"/>
      <c r="DP119" s="1043"/>
      <c r="DQ119" s="1041" t="s">
        <v>437</v>
      </c>
      <c r="DR119" s="1042"/>
      <c r="DS119" s="1042"/>
      <c r="DT119" s="1042"/>
      <c r="DU119" s="1043"/>
      <c r="DV119" s="1044" t="s">
        <v>411</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460</v>
      </c>
      <c r="AB120" s="1017"/>
      <c r="AC120" s="1017"/>
      <c r="AD120" s="1017"/>
      <c r="AE120" s="1018"/>
      <c r="AF120" s="1019" t="s">
        <v>460</v>
      </c>
      <c r="AG120" s="1017"/>
      <c r="AH120" s="1017"/>
      <c r="AI120" s="1017"/>
      <c r="AJ120" s="1018"/>
      <c r="AK120" s="1019" t="s">
        <v>436</v>
      </c>
      <c r="AL120" s="1017"/>
      <c r="AM120" s="1017"/>
      <c r="AN120" s="1017"/>
      <c r="AO120" s="1018"/>
      <c r="AP120" s="1020" t="s">
        <v>137</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3552183</v>
      </c>
      <c r="BR120" s="985"/>
      <c r="BS120" s="985"/>
      <c r="BT120" s="985"/>
      <c r="BU120" s="985"/>
      <c r="BV120" s="985">
        <v>3202308</v>
      </c>
      <c r="BW120" s="985"/>
      <c r="BX120" s="985"/>
      <c r="BY120" s="985"/>
      <c r="BZ120" s="985"/>
      <c r="CA120" s="985">
        <v>2907019</v>
      </c>
      <c r="CB120" s="985"/>
      <c r="CC120" s="985"/>
      <c r="CD120" s="985"/>
      <c r="CE120" s="985"/>
      <c r="CF120" s="999">
        <v>100.4</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t="s">
        <v>435</v>
      </c>
      <c r="DH120" s="985"/>
      <c r="DI120" s="985"/>
      <c r="DJ120" s="985"/>
      <c r="DK120" s="985"/>
      <c r="DL120" s="985" t="s">
        <v>393</v>
      </c>
      <c r="DM120" s="985"/>
      <c r="DN120" s="985"/>
      <c r="DO120" s="985"/>
      <c r="DP120" s="985"/>
      <c r="DQ120" s="985">
        <v>977363</v>
      </c>
      <c r="DR120" s="985"/>
      <c r="DS120" s="985"/>
      <c r="DT120" s="985"/>
      <c r="DU120" s="985"/>
      <c r="DV120" s="986">
        <v>33.799999999999997</v>
      </c>
      <c r="DW120" s="986"/>
      <c r="DX120" s="986"/>
      <c r="DY120" s="986"/>
      <c r="DZ120" s="987"/>
    </row>
    <row r="121" spans="1:130" s="248" customFormat="1" ht="26.25" customHeight="1" x14ac:dyDescent="0.15">
      <c r="A121" s="1117"/>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411</v>
      </c>
      <c r="AB121" s="1017"/>
      <c r="AC121" s="1017"/>
      <c r="AD121" s="1017"/>
      <c r="AE121" s="1018"/>
      <c r="AF121" s="1019" t="s">
        <v>437</v>
      </c>
      <c r="AG121" s="1017"/>
      <c r="AH121" s="1017"/>
      <c r="AI121" s="1017"/>
      <c r="AJ121" s="1018"/>
      <c r="AK121" s="1019" t="s">
        <v>411</v>
      </c>
      <c r="AL121" s="1017"/>
      <c r="AM121" s="1017"/>
      <c r="AN121" s="1017"/>
      <c r="AO121" s="1018"/>
      <c r="AP121" s="1020" t="s">
        <v>436</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t="s">
        <v>411</v>
      </c>
      <c r="BR121" s="978"/>
      <c r="BS121" s="978"/>
      <c r="BT121" s="978"/>
      <c r="BU121" s="978"/>
      <c r="BV121" s="978" t="s">
        <v>411</v>
      </c>
      <c r="BW121" s="978"/>
      <c r="BX121" s="978"/>
      <c r="BY121" s="978"/>
      <c r="BZ121" s="978"/>
      <c r="CA121" s="978" t="s">
        <v>411</v>
      </c>
      <c r="CB121" s="978"/>
      <c r="CC121" s="978"/>
      <c r="CD121" s="978"/>
      <c r="CE121" s="978"/>
      <c r="CF121" s="972" t="s">
        <v>137</v>
      </c>
      <c r="CG121" s="973"/>
      <c r="CH121" s="973"/>
      <c r="CI121" s="973"/>
      <c r="CJ121" s="973"/>
      <c r="CK121" s="1068"/>
      <c r="CL121" s="1069"/>
      <c r="CM121" s="1069"/>
      <c r="CN121" s="1069"/>
      <c r="CO121" s="1070"/>
      <c r="CP121" s="1078" t="s">
        <v>471</v>
      </c>
      <c r="CQ121" s="1079"/>
      <c r="CR121" s="1079"/>
      <c r="CS121" s="1079"/>
      <c r="CT121" s="1079"/>
      <c r="CU121" s="1079"/>
      <c r="CV121" s="1079"/>
      <c r="CW121" s="1079"/>
      <c r="CX121" s="1079"/>
      <c r="CY121" s="1079"/>
      <c r="CZ121" s="1079"/>
      <c r="DA121" s="1079"/>
      <c r="DB121" s="1079"/>
      <c r="DC121" s="1079"/>
      <c r="DD121" s="1079"/>
      <c r="DE121" s="1079"/>
      <c r="DF121" s="1080"/>
      <c r="DG121" s="977" t="s">
        <v>460</v>
      </c>
      <c r="DH121" s="978"/>
      <c r="DI121" s="978"/>
      <c r="DJ121" s="978"/>
      <c r="DK121" s="978"/>
      <c r="DL121" s="978" t="s">
        <v>435</v>
      </c>
      <c r="DM121" s="978"/>
      <c r="DN121" s="978"/>
      <c r="DO121" s="978"/>
      <c r="DP121" s="978"/>
      <c r="DQ121" s="978" t="s">
        <v>437</v>
      </c>
      <c r="DR121" s="978"/>
      <c r="DS121" s="978"/>
      <c r="DT121" s="978"/>
      <c r="DU121" s="978"/>
      <c r="DV121" s="979" t="s">
        <v>411</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460</v>
      </c>
      <c r="AB122" s="1017"/>
      <c r="AC122" s="1017"/>
      <c r="AD122" s="1017"/>
      <c r="AE122" s="1018"/>
      <c r="AF122" s="1019" t="s">
        <v>437</v>
      </c>
      <c r="AG122" s="1017"/>
      <c r="AH122" s="1017"/>
      <c r="AI122" s="1017"/>
      <c r="AJ122" s="1018"/>
      <c r="AK122" s="1019" t="s">
        <v>460</v>
      </c>
      <c r="AL122" s="1017"/>
      <c r="AM122" s="1017"/>
      <c r="AN122" s="1017"/>
      <c r="AO122" s="1018"/>
      <c r="AP122" s="1020" t="s">
        <v>411</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4625866</v>
      </c>
      <c r="BR122" s="1056"/>
      <c r="BS122" s="1056"/>
      <c r="BT122" s="1056"/>
      <c r="BU122" s="1056"/>
      <c r="BV122" s="1056">
        <v>4491363</v>
      </c>
      <c r="BW122" s="1056"/>
      <c r="BX122" s="1056"/>
      <c r="BY122" s="1056"/>
      <c r="BZ122" s="1056"/>
      <c r="CA122" s="1056">
        <v>4183910</v>
      </c>
      <c r="CB122" s="1056"/>
      <c r="CC122" s="1056"/>
      <c r="CD122" s="1056"/>
      <c r="CE122" s="1056"/>
      <c r="CF122" s="1076">
        <v>144.5</v>
      </c>
      <c r="CG122" s="1077"/>
      <c r="CH122" s="1077"/>
      <c r="CI122" s="1077"/>
      <c r="CJ122" s="1077"/>
      <c r="CK122" s="1068"/>
      <c r="CL122" s="1069"/>
      <c r="CM122" s="1069"/>
      <c r="CN122" s="1069"/>
      <c r="CO122" s="1070"/>
      <c r="CP122" s="1078" t="s">
        <v>473</v>
      </c>
      <c r="CQ122" s="1079"/>
      <c r="CR122" s="1079"/>
      <c r="CS122" s="1079"/>
      <c r="CT122" s="1079"/>
      <c r="CU122" s="1079"/>
      <c r="CV122" s="1079"/>
      <c r="CW122" s="1079"/>
      <c r="CX122" s="1079"/>
      <c r="CY122" s="1079"/>
      <c r="CZ122" s="1079"/>
      <c r="DA122" s="1079"/>
      <c r="DB122" s="1079"/>
      <c r="DC122" s="1079"/>
      <c r="DD122" s="1079"/>
      <c r="DE122" s="1079"/>
      <c r="DF122" s="1080"/>
      <c r="DG122" s="977" t="s">
        <v>460</v>
      </c>
      <c r="DH122" s="978"/>
      <c r="DI122" s="978"/>
      <c r="DJ122" s="978"/>
      <c r="DK122" s="978"/>
      <c r="DL122" s="978" t="s">
        <v>435</v>
      </c>
      <c r="DM122" s="978"/>
      <c r="DN122" s="978"/>
      <c r="DO122" s="978"/>
      <c r="DP122" s="978"/>
      <c r="DQ122" s="978" t="s">
        <v>393</v>
      </c>
      <c r="DR122" s="978"/>
      <c r="DS122" s="978"/>
      <c r="DT122" s="978"/>
      <c r="DU122" s="978"/>
      <c r="DV122" s="979" t="s">
        <v>437</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393</v>
      </c>
      <c r="AB123" s="1017"/>
      <c r="AC123" s="1017"/>
      <c r="AD123" s="1017"/>
      <c r="AE123" s="1018"/>
      <c r="AF123" s="1019" t="s">
        <v>393</v>
      </c>
      <c r="AG123" s="1017"/>
      <c r="AH123" s="1017"/>
      <c r="AI123" s="1017"/>
      <c r="AJ123" s="1018"/>
      <c r="AK123" s="1019" t="s">
        <v>460</v>
      </c>
      <c r="AL123" s="1017"/>
      <c r="AM123" s="1017"/>
      <c r="AN123" s="1017"/>
      <c r="AO123" s="1018"/>
      <c r="AP123" s="1020" t="s">
        <v>437</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474</v>
      </c>
      <c r="BP123" s="1064"/>
      <c r="BQ123" s="1123">
        <v>8178049</v>
      </c>
      <c r="BR123" s="1124"/>
      <c r="BS123" s="1124"/>
      <c r="BT123" s="1124"/>
      <c r="BU123" s="1124"/>
      <c r="BV123" s="1124">
        <v>7693671</v>
      </c>
      <c r="BW123" s="1124"/>
      <c r="BX123" s="1124"/>
      <c r="BY123" s="1124"/>
      <c r="BZ123" s="1124"/>
      <c r="CA123" s="1124">
        <v>7090929</v>
      </c>
      <c r="CB123" s="1124"/>
      <c r="CC123" s="1124"/>
      <c r="CD123" s="1124"/>
      <c r="CE123" s="1124"/>
      <c r="CF123" s="1057"/>
      <c r="CG123" s="1058"/>
      <c r="CH123" s="1058"/>
      <c r="CI123" s="1058"/>
      <c r="CJ123" s="1059"/>
      <c r="CK123" s="1068"/>
      <c r="CL123" s="1069"/>
      <c r="CM123" s="1069"/>
      <c r="CN123" s="1069"/>
      <c r="CO123" s="1070"/>
      <c r="CP123" s="1078" t="s">
        <v>475</v>
      </c>
      <c r="CQ123" s="1079"/>
      <c r="CR123" s="1079"/>
      <c r="CS123" s="1079"/>
      <c r="CT123" s="1079"/>
      <c r="CU123" s="1079"/>
      <c r="CV123" s="1079"/>
      <c r="CW123" s="1079"/>
      <c r="CX123" s="1079"/>
      <c r="CY123" s="1079"/>
      <c r="CZ123" s="1079"/>
      <c r="DA123" s="1079"/>
      <c r="DB123" s="1079"/>
      <c r="DC123" s="1079"/>
      <c r="DD123" s="1079"/>
      <c r="DE123" s="1079"/>
      <c r="DF123" s="1080"/>
      <c r="DG123" s="1016" t="s">
        <v>460</v>
      </c>
      <c r="DH123" s="1017"/>
      <c r="DI123" s="1017"/>
      <c r="DJ123" s="1017"/>
      <c r="DK123" s="1018"/>
      <c r="DL123" s="1019" t="s">
        <v>436</v>
      </c>
      <c r="DM123" s="1017"/>
      <c r="DN123" s="1017"/>
      <c r="DO123" s="1017"/>
      <c r="DP123" s="1018"/>
      <c r="DQ123" s="1019" t="s">
        <v>435</v>
      </c>
      <c r="DR123" s="1017"/>
      <c r="DS123" s="1017"/>
      <c r="DT123" s="1017"/>
      <c r="DU123" s="1018"/>
      <c r="DV123" s="1020" t="s">
        <v>411</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437</v>
      </c>
      <c r="AB124" s="1017"/>
      <c r="AC124" s="1017"/>
      <c r="AD124" s="1017"/>
      <c r="AE124" s="1018"/>
      <c r="AF124" s="1019" t="s">
        <v>437</v>
      </c>
      <c r="AG124" s="1017"/>
      <c r="AH124" s="1017"/>
      <c r="AI124" s="1017"/>
      <c r="AJ124" s="1018"/>
      <c r="AK124" s="1019" t="s">
        <v>437</v>
      </c>
      <c r="AL124" s="1017"/>
      <c r="AM124" s="1017"/>
      <c r="AN124" s="1017"/>
      <c r="AO124" s="1018"/>
      <c r="AP124" s="1020" t="s">
        <v>437</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437</v>
      </c>
      <c r="BR124" s="1086"/>
      <c r="BS124" s="1086"/>
      <c r="BT124" s="1086"/>
      <c r="BU124" s="1086"/>
      <c r="BV124" s="1086" t="s">
        <v>435</v>
      </c>
      <c r="BW124" s="1086"/>
      <c r="BX124" s="1086"/>
      <c r="BY124" s="1086"/>
      <c r="BZ124" s="1086"/>
      <c r="CA124" s="1086" t="s">
        <v>435</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v>1125108</v>
      </c>
      <c r="DH124" s="1042"/>
      <c r="DI124" s="1042"/>
      <c r="DJ124" s="1042"/>
      <c r="DK124" s="1043"/>
      <c r="DL124" s="1041">
        <v>1152510</v>
      </c>
      <c r="DM124" s="1042"/>
      <c r="DN124" s="1042"/>
      <c r="DO124" s="1042"/>
      <c r="DP124" s="1043"/>
      <c r="DQ124" s="1041" t="s">
        <v>411</v>
      </c>
      <c r="DR124" s="1042"/>
      <c r="DS124" s="1042"/>
      <c r="DT124" s="1042"/>
      <c r="DU124" s="1043"/>
      <c r="DV124" s="1044" t="s">
        <v>137</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437</v>
      </c>
      <c r="AB125" s="1017"/>
      <c r="AC125" s="1017"/>
      <c r="AD125" s="1017"/>
      <c r="AE125" s="1018"/>
      <c r="AF125" s="1019" t="s">
        <v>411</v>
      </c>
      <c r="AG125" s="1017"/>
      <c r="AH125" s="1017"/>
      <c r="AI125" s="1017"/>
      <c r="AJ125" s="1018"/>
      <c r="AK125" s="1019" t="s">
        <v>437</v>
      </c>
      <c r="AL125" s="1017"/>
      <c r="AM125" s="1017"/>
      <c r="AN125" s="1017"/>
      <c r="AO125" s="1018"/>
      <c r="AP125" s="1020" t="s">
        <v>137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436</v>
      </c>
      <c r="DH125" s="985"/>
      <c r="DI125" s="985"/>
      <c r="DJ125" s="985"/>
      <c r="DK125" s="985"/>
      <c r="DL125" s="985" t="s">
        <v>437</v>
      </c>
      <c r="DM125" s="985"/>
      <c r="DN125" s="985"/>
      <c r="DO125" s="985"/>
      <c r="DP125" s="985"/>
      <c r="DQ125" s="985" t="s">
        <v>411</v>
      </c>
      <c r="DR125" s="985"/>
      <c r="DS125" s="985"/>
      <c r="DT125" s="985"/>
      <c r="DU125" s="985"/>
      <c r="DV125" s="986" t="s">
        <v>411</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411</v>
      </c>
      <c r="AB126" s="1017"/>
      <c r="AC126" s="1017"/>
      <c r="AD126" s="1017"/>
      <c r="AE126" s="1018"/>
      <c r="AF126" s="1019" t="s">
        <v>436</v>
      </c>
      <c r="AG126" s="1017"/>
      <c r="AH126" s="1017"/>
      <c r="AI126" s="1017"/>
      <c r="AJ126" s="1018"/>
      <c r="AK126" s="1019" t="s">
        <v>411</v>
      </c>
      <c r="AL126" s="1017"/>
      <c r="AM126" s="1017"/>
      <c r="AN126" s="1017"/>
      <c r="AO126" s="1018"/>
      <c r="AP126" s="1020" t="s">
        <v>411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411</v>
      </c>
      <c r="DH126" s="978"/>
      <c r="DI126" s="978"/>
      <c r="DJ126" s="978"/>
      <c r="DK126" s="978"/>
      <c r="DL126" s="978" t="s">
        <v>436</v>
      </c>
      <c r="DM126" s="978"/>
      <c r="DN126" s="978"/>
      <c r="DO126" s="978"/>
      <c r="DP126" s="978"/>
      <c r="DQ126" s="978" t="s">
        <v>436</v>
      </c>
      <c r="DR126" s="978"/>
      <c r="DS126" s="978"/>
      <c r="DT126" s="978"/>
      <c r="DU126" s="978"/>
      <c r="DV126" s="979" t="s">
        <v>411</v>
      </c>
      <c r="DW126" s="979"/>
      <c r="DX126" s="979"/>
      <c r="DY126" s="979"/>
      <c r="DZ126" s="980"/>
    </row>
    <row r="127" spans="1:130" s="248" customFormat="1" ht="26.25" customHeight="1" x14ac:dyDescent="0.15">
      <c r="A127" s="1118"/>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411</v>
      </c>
      <c r="AB127" s="1017"/>
      <c r="AC127" s="1017"/>
      <c r="AD127" s="1017"/>
      <c r="AE127" s="1018"/>
      <c r="AF127" s="1019" t="s">
        <v>137</v>
      </c>
      <c r="AG127" s="1017"/>
      <c r="AH127" s="1017"/>
      <c r="AI127" s="1017"/>
      <c r="AJ127" s="1018"/>
      <c r="AK127" s="1019" t="s">
        <v>137</v>
      </c>
      <c r="AL127" s="1017"/>
      <c r="AM127" s="1017"/>
      <c r="AN127" s="1017"/>
      <c r="AO127" s="1018"/>
      <c r="AP127" s="1020" t="s">
        <v>436</v>
      </c>
      <c r="AQ127" s="1021"/>
      <c r="AR127" s="1021"/>
      <c r="AS127" s="1021"/>
      <c r="AT127" s="1022"/>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t="s">
        <v>436</v>
      </c>
      <c r="DH127" s="978"/>
      <c r="DI127" s="978"/>
      <c r="DJ127" s="978"/>
      <c r="DK127" s="978"/>
      <c r="DL127" s="978" t="s">
        <v>436</v>
      </c>
      <c r="DM127" s="978"/>
      <c r="DN127" s="978"/>
      <c r="DO127" s="978"/>
      <c r="DP127" s="978"/>
      <c r="DQ127" s="978" t="s">
        <v>411</v>
      </c>
      <c r="DR127" s="978"/>
      <c r="DS127" s="978"/>
      <c r="DT127" s="978"/>
      <c r="DU127" s="978"/>
      <c r="DV127" s="979" t="s">
        <v>437</v>
      </c>
      <c r="DW127" s="979"/>
      <c r="DX127" s="979"/>
      <c r="DY127" s="979"/>
      <c r="DZ127" s="980"/>
    </row>
    <row r="128" spans="1:130" s="248" customFormat="1" ht="26.25" customHeight="1" thickBot="1" x14ac:dyDescent="0.2">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t="s">
        <v>437</v>
      </c>
      <c r="AB128" s="1106"/>
      <c r="AC128" s="1106"/>
      <c r="AD128" s="1106"/>
      <c r="AE128" s="1107"/>
      <c r="AF128" s="1108" t="s">
        <v>137</v>
      </c>
      <c r="AG128" s="1106"/>
      <c r="AH128" s="1106"/>
      <c r="AI128" s="1106"/>
      <c r="AJ128" s="1107"/>
      <c r="AK128" s="1108" t="s">
        <v>437</v>
      </c>
      <c r="AL128" s="1106"/>
      <c r="AM128" s="1106"/>
      <c r="AN128" s="1106"/>
      <c r="AO128" s="1107"/>
      <c r="AP128" s="1109"/>
      <c r="AQ128" s="1110"/>
      <c r="AR128" s="1110"/>
      <c r="AS128" s="1110"/>
      <c r="AT128" s="1111"/>
      <c r="AU128" s="284"/>
      <c r="AV128" s="284"/>
      <c r="AW128" s="284"/>
      <c r="AX128" s="946" t="s">
        <v>489</v>
      </c>
      <c r="AY128" s="947"/>
      <c r="AZ128" s="947"/>
      <c r="BA128" s="947"/>
      <c r="BB128" s="947"/>
      <c r="BC128" s="947"/>
      <c r="BD128" s="947"/>
      <c r="BE128" s="948"/>
      <c r="BF128" s="1112" t="s">
        <v>411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t="s">
        <v>491</v>
      </c>
      <c r="DH128" s="1098"/>
      <c r="DI128" s="1098"/>
      <c r="DJ128" s="1098"/>
      <c r="DK128" s="1098"/>
      <c r="DL128" s="1098" t="s">
        <v>411</v>
      </c>
      <c r="DM128" s="1098"/>
      <c r="DN128" s="1098"/>
      <c r="DO128" s="1098"/>
      <c r="DP128" s="1098"/>
      <c r="DQ128" s="1098" t="s">
        <v>492</v>
      </c>
      <c r="DR128" s="1098"/>
      <c r="DS128" s="1098"/>
      <c r="DT128" s="1098"/>
      <c r="DU128" s="1098"/>
      <c r="DV128" s="1099" t="s">
        <v>411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3201710</v>
      </c>
      <c r="AB129" s="1017"/>
      <c r="AC129" s="1017"/>
      <c r="AD129" s="1017"/>
      <c r="AE129" s="1018"/>
      <c r="AF129" s="1019">
        <v>3203220</v>
      </c>
      <c r="AG129" s="1017"/>
      <c r="AH129" s="1017"/>
      <c r="AI129" s="1017"/>
      <c r="AJ129" s="1018"/>
      <c r="AK129" s="1019">
        <v>3299217</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495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410580</v>
      </c>
      <c r="AB130" s="1017"/>
      <c r="AC130" s="1017"/>
      <c r="AD130" s="1017"/>
      <c r="AE130" s="1018"/>
      <c r="AF130" s="1019">
        <v>406873</v>
      </c>
      <c r="AG130" s="1017"/>
      <c r="AH130" s="1017"/>
      <c r="AI130" s="1017"/>
      <c r="AJ130" s="1018"/>
      <c r="AK130" s="1019">
        <v>404535</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6.2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2791130</v>
      </c>
      <c r="AB131" s="1042"/>
      <c r="AC131" s="1042"/>
      <c r="AD131" s="1042"/>
      <c r="AE131" s="1043"/>
      <c r="AF131" s="1041">
        <v>2796347</v>
      </c>
      <c r="AG131" s="1042"/>
      <c r="AH131" s="1042"/>
      <c r="AI131" s="1042"/>
      <c r="AJ131" s="1043"/>
      <c r="AK131" s="1041">
        <v>2894682</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t="s">
        <v>411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6.8728794430000004</v>
      </c>
      <c r="AB132" s="1158"/>
      <c r="AC132" s="1158"/>
      <c r="AD132" s="1158"/>
      <c r="AE132" s="1159"/>
      <c r="AF132" s="1160">
        <v>6.6429881560000004</v>
      </c>
      <c r="AG132" s="1158"/>
      <c r="AH132" s="1158"/>
      <c r="AI132" s="1158"/>
      <c r="AJ132" s="1159"/>
      <c r="AK132" s="1160">
        <v>5.1008366379999996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7</v>
      </c>
      <c r="AB133" s="1141"/>
      <c r="AC133" s="1141"/>
      <c r="AD133" s="1141"/>
      <c r="AE133" s="1142"/>
      <c r="AF133" s="1140">
        <v>7.1</v>
      </c>
      <c r="AG133" s="1141"/>
      <c r="AH133" s="1141"/>
      <c r="AI133" s="1141"/>
      <c r="AJ133" s="1142"/>
      <c r="AK133" s="1140">
        <v>6.2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SEUqFeN9OMujY57Fnx/jWDyr3JfJa2/kplU1QQzxF8L/7biugONbqGH/X4BQXgqCLFPhYhEVZS9QpEYRWuNKw==" saltValue="uvH+308CDNSuaVWabt2a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9BTdsQdAWHvFKyuoxG6luqRbqUcKlra+JPBon0gCEA4xEYdy8TpLOslWTOlzSN12YEb+MQt/wO1mKOzhcW5g==" saltValue="9f87FRo2l2YAll5KrHre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Pm4bmPhYqgPMY6z359IXeLocOgZK3H7VQeUWwkKLe6mubiRY18hCnNLJxrnHS26jmvRrXzc4bjSe49i4/mQA==" saltValue="ql7Fy4nBa8IrmIdX4SWzc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1178308</v>
      </c>
      <c r="AP9" s="314">
        <v>88822</v>
      </c>
      <c r="AQ9" s="315">
        <v>105491</v>
      </c>
      <c r="AR9" s="316">
        <v>-15.8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13719</v>
      </c>
      <c r="AP10" s="317">
        <v>1034</v>
      </c>
      <c r="AQ10" s="318">
        <v>15011</v>
      </c>
      <c r="AR10" s="319">
        <v>-93.1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6310</v>
      </c>
      <c r="AP11" s="317">
        <v>476</v>
      </c>
      <c r="AQ11" s="318">
        <v>1542</v>
      </c>
      <c r="AR11" s="319">
        <v>-69.099999999999994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72766</v>
      </c>
      <c r="AP13" s="317">
        <v>5485</v>
      </c>
      <c r="AQ13" s="318">
        <v>4603</v>
      </c>
      <c r="AR13" s="319">
        <v>19.2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15625</v>
      </c>
      <c r="AP14" s="317">
        <v>1178</v>
      </c>
      <c r="AQ14" s="318">
        <v>2567</v>
      </c>
      <c r="AR14" s="319">
        <v>-54.1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-121383</v>
      </c>
      <c r="AP15" s="317">
        <v>-9150</v>
      </c>
      <c r="AQ15" s="318">
        <v>-8232</v>
      </c>
      <c r="AR15" s="319">
        <v>11.2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1165345</v>
      </c>
      <c r="AP16" s="317">
        <v>87844</v>
      </c>
      <c r="AQ16" s="318">
        <v>121006</v>
      </c>
      <c r="AR16" s="319">
        <v>-27.4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7.39</v>
      </c>
      <c r="AP21" s="331">
        <v>10.65</v>
      </c>
      <c r="AQ21" s="332">
        <v>-3.26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98.7</v>
      </c>
      <c r="AP22" s="336">
        <v>96.6</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431481</v>
      </c>
      <c r="AP32" s="345">
        <v>32525</v>
      </c>
      <c r="AQ32" s="346">
        <v>57338</v>
      </c>
      <c r="AR32" s="347">
        <v>-43.3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120344</v>
      </c>
      <c r="AP35" s="345">
        <v>9072</v>
      </c>
      <c r="AQ35" s="346">
        <v>15348</v>
      </c>
      <c r="AR35" s="347">
        <v>-40.9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363</v>
      </c>
      <c r="AP36" s="345">
        <v>27</v>
      </c>
      <c r="AQ36" s="346">
        <v>3535</v>
      </c>
      <c r="AR36" s="347">
        <v>-99.2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t="s">
        <v>516</v>
      </c>
      <c r="AP37" s="345" t="s">
        <v>516</v>
      </c>
      <c r="AQ37" s="346">
        <v>572</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6</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t="s">
        <v>516</v>
      </c>
      <c r="AP39" s="345" t="s">
        <v>516</v>
      </c>
      <c r="AQ39" s="346">
        <v>-3451</v>
      </c>
      <c r="AR39" s="347" t="s">
        <v>516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-404535</v>
      </c>
      <c r="AP40" s="345">
        <v>-30494</v>
      </c>
      <c r="AQ40" s="346">
        <v>-50518</v>
      </c>
      <c r="AR40" s="347">
        <v>-39.6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147653</v>
      </c>
      <c r="AP41" s="345">
        <v>11130</v>
      </c>
      <c r="AQ41" s="346">
        <v>22830</v>
      </c>
      <c r="AR41" s="347">
        <v>-51.2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332624</v>
      </c>
      <c r="AN51" s="367">
        <v>24226</v>
      </c>
      <c r="AO51" s="368">
        <v>-1.9</v>
      </c>
      <c r="AP51" s="369">
        <v>79466</v>
      </c>
      <c r="AQ51" s="370">
        <v>4.5999999999999996</v>
      </c>
      <c r="AR51" s="371">
        <v>-6.5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286359</v>
      </c>
      <c r="AN52" s="375">
        <v>20856</v>
      </c>
      <c r="AO52" s="376">
        <v>11.7</v>
      </c>
      <c r="AP52" s="377">
        <v>44645</v>
      </c>
      <c r="AQ52" s="378">
        <v>9.6999999999999993</v>
      </c>
      <c r="AR52" s="379">
        <v>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364407</v>
      </c>
      <c r="AN53" s="367">
        <v>26854</v>
      </c>
      <c r="AO53" s="368">
        <v>10.8</v>
      </c>
      <c r="AP53" s="369">
        <v>90072</v>
      </c>
      <c r="AQ53" s="370">
        <v>13.3</v>
      </c>
      <c r="AR53" s="371">
        <v>-2.5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226309</v>
      </c>
      <c r="AN54" s="375">
        <v>16677</v>
      </c>
      <c r="AO54" s="376">
        <v>-20</v>
      </c>
      <c r="AP54" s="377">
        <v>46083</v>
      </c>
      <c r="AQ54" s="378">
        <v>3.2</v>
      </c>
      <c r="AR54" s="379">
        <v>-23.2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101931</v>
      </c>
      <c r="AN55" s="367">
        <v>7582</v>
      </c>
      <c r="AO55" s="368">
        <v>-71.8</v>
      </c>
      <c r="AP55" s="369">
        <v>88328</v>
      </c>
      <c r="AQ55" s="370">
        <v>-1.9</v>
      </c>
      <c r="AR55" s="371">
        <v>-69.900000000000006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89476</v>
      </c>
      <c r="AN56" s="375">
        <v>6655</v>
      </c>
      <c r="AO56" s="376">
        <v>-60.1</v>
      </c>
      <c r="AP56" s="377">
        <v>49013</v>
      </c>
      <c r="AQ56" s="378">
        <v>6.4</v>
      </c>
      <c r="AR56" s="379">
        <v>-66.5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431611</v>
      </c>
      <c r="AN57" s="367">
        <v>32440</v>
      </c>
      <c r="AO57" s="368">
        <v>327.9</v>
      </c>
      <c r="AP57" s="369">
        <v>103390</v>
      </c>
      <c r="AQ57" s="370">
        <v>17.100000000000001</v>
      </c>
      <c r="AR57" s="371">
        <v>310.8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288497</v>
      </c>
      <c r="AN58" s="375">
        <v>21683</v>
      </c>
      <c r="AO58" s="376">
        <v>225.8</v>
      </c>
      <c r="AP58" s="377">
        <v>51269</v>
      </c>
      <c r="AQ58" s="378">
        <v>4.5999999999999996</v>
      </c>
      <c r="AR58" s="379">
        <v>221.2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680571</v>
      </c>
      <c r="AN59" s="367">
        <v>51302</v>
      </c>
      <c r="AO59" s="368">
        <v>58.1</v>
      </c>
      <c r="AP59" s="369">
        <v>117234</v>
      </c>
      <c r="AQ59" s="370">
        <v>13.4</v>
      </c>
      <c r="AR59" s="371">
        <v>44.7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612778</v>
      </c>
      <c r="AN60" s="375">
        <v>46192</v>
      </c>
      <c r="AO60" s="376">
        <v>113</v>
      </c>
      <c r="AP60" s="377">
        <v>59796</v>
      </c>
      <c r="AQ60" s="378">
        <v>16.600000000000001</v>
      </c>
      <c r="AR60" s="379">
        <v>96.4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382229</v>
      </c>
      <c r="AN61" s="382">
        <v>28481</v>
      </c>
      <c r="AO61" s="383">
        <v>64.599999999999994</v>
      </c>
      <c r="AP61" s="384">
        <v>95698</v>
      </c>
      <c r="AQ61" s="385">
        <v>9.3000000000000007</v>
      </c>
      <c r="AR61" s="371">
        <v>55.3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300684</v>
      </c>
      <c r="AN62" s="375">
        <v>22413</v>
      </c>
      <c r="AO62" s="376">
        <v>54.1</v>
      </c>
      <c r="AP62" s="377">
        <v>50161</v>
      </c>
      <c r="AQ62" s="378">
        <v>8.1</v>
      </c>
      <c r="AR62" s="379">
        <v>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g8B75Dz1lIlF2381QYR6peQxCpqBjsCBhrI7TyVmZrA6uixuZlzxb/hHm/ggAXztqbgIvna18LRG7qjk7+Jcw==" saltValue="pw4CYYbrgc/aW82q7Pw2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0" zoomScaleNormal="11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1Pi3HObkdBxdatM20LhHCYOZ1YADXktU+SMEnmnsQHOJFyx7z3hoK5o6LbmiqYUcZPowgY4K/0ZjN1Uh4EwHzw==" saltValue="H2gLONO+ml8ZTkgmbZ3y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F2WNYpim7A4qcwEVIwJzGjyTqFDQng7BynTfZtNUNDptLGcIS5DBM3Sw6I9C5kyM7/c/IGrWdLMZhEfI1kGjbw==" saltValue="+iGVdJkHty5x/79aBFqJ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51.27</v>
      </c>
      <c r="G47" s="12">
        <v>52.66</v>
      </c>
      <c r="H47" s="12">
        <v>53.69</v>
      </c>
      <c r="I47" s="12">
        <v>46.64</v>
      </c>
      <c r="J47" s="13">
        <v>41.49</v>
      </c>
    </row>
    <row r="48" spans="2:10" ht="57.75" customHeight="1" x14ac:dyDescent="0.15">
      <c r="B48" s="14"/>
      <c r="C48" s="1202" t="s">
        <v>4</v>
      </c>
      <c r="D48" s="1202"/>
      <c r="E48" s="1203"/>
      <c r="F48" s="15">
        <v>3.03</v>
      </c>
      <c r="G48" s="16">
        <v>2.5499999999999998</v>
      </c>
      <c r="H48" s="16">
        <v>0.93</v>
      </c>
      <c r="I48" s="16">
        <v>0.87</v>
      </c>
      <c r="J48" s="17">
        <v>1.65</v>
      </c>
    </row>
    <row r="49" spans="2:10" ht="57.75" customHeight="1" thickBot="1" x14ac:dyDescent="0.2">
      <c r="B49" s="18"/>
      <c r="C49" s="1204" t="s">
        <v>5</v>
      </c>
      <c r="D49" s="1204"/>
      <c r="E49" s="1205"/>
      <c r="F49" s="19" t="s">
        <v>562</v>
      </c>
      <c r="G49" s="20">
        <v>1.0900000000000001</v>
      </c>
      <c r="H49" s="20" t="s">
        <v>563</v>
      </c>
      <c r="I49" s="20" t="s">
        <v>564</v>
      </c>
      <c r="J49" s="21" t="s">
        <v>565</v>
      </c>
    </row>
    <row r="50" spans="2:10" ht="13.5" customHeight="1" x14ac:dyDescent="0.15"/>
  </sheetData>
  <sheetProtection algorithmName="SHA-512" hashValue="Ia5yfhUrHsRuhWG5+9Z3AQCfkfv/pV0YSjdHHtZFNAHrqzEpj/Hl1KINo6Dgwx9WtsnijLncmKYYo52vWoUE0w==" saltValue="Lr3c0KxsybOmcnBSiKDt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