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fukusi\Desktop\馬場\処遇改善\"/>
    </mc:Choice>
  </mc:AlternateContent>
  <xr:revisionPtr revIDLastSave="0" documentId="8_{FF995640-23CC-4989-8660-7D5BD0E8DA35}" xr6:coauthVersionLast="47" xr6:coauthVersionMax="47" xr10:uidLastSave="{00000000-0000-0000-0000-000000000000}"/>
  <bookViews>
    <workbookView xWindow="-108" yWindow="-108" windowWidth="23256" windowHeight="12576"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<sst xmlns="http://schemas.openxmlformats.org/spreadsheetml/2006/main" count="6830" uniqueCount="2416">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</sst>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3" fillId="2" borderId="3" xfId="2" applyFont="1" applyFill="1" applyBorder="1" applyAlignment="1">
      <alignment horizontal="left" vertical="center" wrapText="1"/>
    </xf>
    <xf numFmtId="0" fontId="33" fillId="2" borderId="4" xfId="2" applyFont="1" applyFill="1" applyBorder="1" applyAlignment="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7" xfId="2" applyFont="1" applyFill="1" applyBorder="1" applyAlignment="1">
      <alignment horizontal="center" vertical="center"/>
    </xf>
    <xf numFmtId="0" fontId="30" fillId="9" borderId="56" xfId="2" applyFont="1" applyFill="1" applyBorder="1" applyAlignment="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lignment horizontal="left" vertical="top" wrapText="1"/>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4" xfId="2" applyFont="1" applyBorder="1" applyAlignment="1">
      <alignment horizontal="left" vertical="center" wrapText="1"/>
    </xf>
    <xf numFmtId="0" fontId="39" fillId="0" borderId="1" xfId="2" applyFont="1" applyBorder="1" applyAlignment="1">
      <alignment horizontal="left" vertical="center" wrapText="1"/>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0" fontId="25" fillId="2" borderId="0" xfId="2" applyFont="1" applyFill="1" applyAlignment="1">
      <alignment horizontal="left" vertical="top"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30"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81" fillId="0" borderId="142"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0"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33" fillId="3" borderId="0" xfId="2" applyFont="1" applyFill="1" applyAlignment="1">
      <alignment horizontal="center" vertical="center" textRotation="255"/>
    </xf>
    <xf numFmtId="0" fontId="33" fillId="3" borderId="7" xfId="2" applyFont="1" applyFill="1" applyBorder="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7"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4" fillId="0" borderId="27" xfId="2" applyFont="1" applyBorder="1" applyAlignment="1">
      <alignment horizontal="left" vertical="center" wrapText="1"/>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3"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9" fillId="3" borderId="1" xfId="2" applyFont="1" applyFill="1" applyBorder="1" applyAlignment="1">
      <alignment horizontal="center"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lignment horizontal="left" vertical="center"/>
    </xf>
    <xf numFmtId="0" fontId="33" fillId="2" borderId="51" xfId="2" applyFont="1" applyFill="1" applyBorder="1" applyAlignment="1">
      <alignment horizontal="left" vertical="center" wrapText="1"/>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67" fillId="2" borderId="1" xfId="0" applyFont="1" applyFill="1" applyBorder="1" applyAlignment="1">
      <alignment horizontal="left" vertical="center"/>
    </xf>
    <xf numFmtId="0" fontId="91" fillId="2" borderId="142"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77" fillId="2" borderId="142" xfId="0" applyFont="1" applyFill="1" applyBorder="1" applyAlignment="1">
      <alignment horizontal="center" vertical="center"/>
    </xf>
    <xf numFmtId="0" fontId="77" fillId="2" borderId="169" xfId="0" applyFont="1" applyFill="1" applyBorder="1" applyAlignment="1">
      <alignment horizontal="center" vertical="center"/>
    </xf>
    <xf numFmtId="0" fontId="77" fillId="0" borderId="142" xfId="0" applyFont="1" applyBorder="1" applyAlignment="1">
      <alignment horizontal="center" vertical="center" shrinkToFit="1"/>
    </xf>
    <xf numFmtId="0" fontId="77" fillId="3" borderId="142" xfId="0" applyFont="1" applyFill="1" applyBorder="1" applyAlignment="1">
      <alignment horizontal="center" vertical="center"/>
    </xf>
    <xf numFmtId="0" fontId="67" fillId="2" borderId="1" xfId="0" applyFont="1" applyFill="1" applyBorder="1" applyAlignment="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lignment horizontal="center" vertical="center" wrapText="1"/>
    </xf>
    <xf numFmtId="0" fontId="83" fillId="2" borderId="168"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shrinkToFi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23" fillId="2" borderId="0" xfId="0" applyFont="1" applyFill="1" applyAlignment="1">
      <alignment horizontal="center" vertical="center"/>
    </xf>
    <xf numFmtId="0" fontId="9" fillId="3" borderId="1" xfId="0" applyFont="1" applyFill="1" applyBorder="1" applyAlignment="1">
      <alignment horizontal="center" vertical="center"/>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 fillId="2" borderId="11" xfId="0" applyFont="1" applyFill="1" applyBorder="1" applyAlignment="1">
      <alignment horizontal="left" vertical="center"/>
    </xf>
    <xf numFmtId="176" fontId="86" fillId="2" borderId="11" xfId="0" applyNumberFormat="1" applyFont="1" applyFill="1" applyBorder="1" applyAlignment="1">
      <alignment horizontal="center" vertical="center" shrinkToFit="1"/>
    </xf>
    <xf numFmtId="0" fontId="86" fillId="2" borderId="140" xfId="0" applyFont="1" applyFill="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shrinkToFi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0" fillId="2" borderId="0" xfId="0" applyFont="1" applyFill="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7" fillId="2" borderId="0" xfId="0" applyFont="1" applyFill="1" applyAlignment="1">
      <alignment horizontal="left"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93" fillId="0" borderId="23" xfId="0" applyFont="1" applyBorder="1" applyAlignment="1">
      <alignment horizontal="center" vertical="center" shrinkToFit="1"/>
    </xf>
    <xf numFmtId="0" fontId="87" fillId="3" borderId="5"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66" fillId="2" borderId="21" xfId="0"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91" fillId="2" borderId="142" xfId="0" applyFont="1" applyFill="1" applyBorder="1" applyAlignment="1">
      <alignment horizontal="center" vertical="center" wrapText="1"/>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103175"/>
              <a:ext cx="17780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085590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68675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3971290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677900"/>
              <a:ext cx="177800" cy="16343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39942787"/>
              <a:ext cx="177800" cy="9131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604200"/>
              <a:ext cx="17780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2936200"/>
              <a:ext cx="177800" cy="287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81275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8898850"/>
              <a:ext cx="177800" cy="26078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11325" y="267595"/>
          <a:ext cx="4527015" cy="12521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0855900"/>
              <a:ext cx="177800" cy="532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3637200"/>
              <a:ext cx="21590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3637200"/>
              <a:ext cx="21590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95951" y="312682"/>
          <a:ext cx="7591301" cy="37343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91440</xdr:colOff>
          <xdr:row>36</xdr:row>
          <xdr:rowOff>15240</xdr:rowOff>
        </xdr:from>
        <xdr:to>
          <xdr:col>2</xdr:col>
          <xdr:colOff>76200</xdr:colOff>
          <xdr:row>36</xdr:row>
          <xdr:rowOff>175260</xdr:rowOff>
        </xdr:to>
        <xdr:sp macro="" textlink="">
          <xdr:nvSpPr>
            <xdr:cNvPr id="48" name="Check Box 1" hidden="1">
              <a:extLst>
                <a:ext uri="{63B3BB69-23CF-44E3-9099-C40C66FF867C}">
                  <a14:compatExt spid="_x0000_s35841"/>
                </a:ext>
                <a:ext uri="{FF2B5EF4-FFF2-40B4-BE49-F238E27FC236}">
                  <a16:creationId xmlns:a16="http://schemas.microsoft.com/office/drawing/2014/main" id="{3D135CE1-8690-F2C7-76A5-F8EE5FB2DD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43</xdr:row>
          <xdr:rowOff>53340</xdr:rowOff>
        </xdr:from>
        <xdr:to>
          <xdr:col>6</xdr:col>
          <xdr:colOff>15240</xdr:colOff>
          <xdr:row>43</xdr:row>
          <xdr:rowOff>220980</xdr:rowOff>
        </xdr:to>
        <xdr:sp macro="" textlink="">
          <xdr:nvSpPr>
            <xdr:cNvPr id="49" name="Check Box 2" hidden="1">
              <a:extLst>
                <a:ext uri="{63B3BB69-23CF-44E3-9099-C40C66FF867C}">
                  <a14:compatExt spid="_x0000_s35842"/>
                </a:ext>
                <a:ext uri="{FF2B5EF4-FFF2-40B4-BE49-F238E27FC236}">
                  <a16:creationId xmlns:a16="http://schemas.microsoft.com/office/drawing/2014/main" id="{1A82665C-B92C-94EE-785B-2240BFC76B6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43</xdr:row>
          <xdr:rowOff>53340</xdr:rowOff>
        </xdr:from>
        <xdr:to>
          <xdr:col>10</xdr:col>
          <xdr:colOff>22860</xdr:colOff>
          <xdr:row>43</xdr:row>
          <xdr:rowOff>220980</xdr:rowOff>
        </xdr:to>
        <xdr:sp macro="" textlink="">
          <xdr:nvSpPr>
            <xdr:cNvPr id="50" name="Check Box 3" hidden="1">
              <a:extLst>
                <a:ext uri="{63B3BB69-23CF-44E3-9099-C40C66FF867C}">
                  <a14:compatExt spid="_x0000_s35843"/>
                </a:ext>
                <a:ext uri="{FF2B5EF4-FFF2-40B4-BE49-F238E27FC236}">
                  <a16:creationId xmlns:a16="http://schemas.microsoft.com/office/drawing/2014/main" id="{10BC2F5F-A250-BEE1-E80A-E156A3D175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43</xdr:row>
          <xdr:rowOff>53340</xdr:rowOff>
        </xdr:from>
        <xdr:to>
          <xdr:col>16</xdr:col>
          <xdr:colOff>22860</xdr:colOff>
          <xdr:row>43</xdr:row>
          <xdr:rowOff>220980</xdr:rowOff>
        </xdr:to>
        <xdr:sp macro="" textlink="">
          <xdr:nvSpPr>
            <xdr:cNvPr id="51" name="Check Box 4" hidden="1">
              <a:extLst>
                <a:ext uri="{63B3BB69-23CF-44E3-9099-C40C66FF867C}">
                  <a14:compatExt spid="_x0000_s35844"/>
                </a:ext>
                <a:ext uri="{FF2B5EF4-FFF2-40B4-BE49-F238E27FC236}">
                  <a16:creationId xmlns:a16="http://schemas.microsoft.com/office/drawing/2014/main" id="{7BFA015D-5B44-F444-AEF1-9F173C74BC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43</xdr:row>
          <xdr:rowOff>53340</xdr:rowOff>
        </xdr:from>
        <xdr:to>
          <xdr:col>23</xdr:col>
          <xdr:colOff>22860</xdr:colOff>
          <xdr:row>43</xdr:row>
          <xdr:rowOff>220980</xdr:rowOff>
        </xdr:to>
        <xdr:sp macro="" textlink="">
          <xdr:nvSpPr>
            <xdr:cNvPr id="52" name="Check Box 5" hidden="1">
              <a:extLst>
                <a:ext uri="{63B3BB69-23CF-44E3-9099-C40C66FF867C}">
                  <a14:compatExt spid="_x0000_s35845"/>
                </a:ext>
                <a:ext uri="{FF2B5EF4-FFF2-40B4-BE49-F238E27FC236}">
                  <a16:creationId xmlns:a16="http://schemas.microsoft.com/office/drawing/2014/main" id="{36A4E06F-89F2-2368-5683-B324ACDD04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43</xdr:row>
          <xdr:rowOff>53340</xdr:rowOff>
        </xdr:from>
        <xdr:to>
          <xdr:col>27</xdr:col>
          <xdr:colOff>15240</xdr:colOff>
          <xdr:row>43</xdr:row>
          <xdr:rowOff>220980</xdr:rowOff>
        </xdr:to>
        <xdr:sp macro="" textlink="">
          <xdr:nvSpPr>
            <xdr:cNvPr id="53" name="Check Box 6" hidden="1">
              <a:extLst>
                <a:ext uri="{63B3BB69-23CF-44E3-9099-C40C66FF867C}">
                  <a14:compatExt spid="_x0000_s35846"/>
                </a:ext>
                <a:ext uri="{FF2B5EF4-FFF2-40B4-BE49-F238E27FC236}">
                  <a16:creationId xmlns:a16="http://schemas.microsoft.com/office/drawing/2014/main" id="{2A7BB311-02D3-4BD8-91FB-BC695C4204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44</xdr:row>
          <xdr:rowOff>175260</xdr:rowOff>
        </xdr:from>
        <xdr:to>
          <xdr:col>6</xdr:col>
          <xdr:colOff>15240</xdr:colOff>
          <xdr:row>46</xdr:row>
          <xdr:rowOff>15240</xdr:rowOff>
        </xdr:to>
        <xdr:sp macro="" textlink="">
          <xdr:nvSpPr>
            <xdr:cNvPr id="54" name="Check Box 7" hidden="1">
              <a:extLst>
                <a:ext uri="{63B3BB69-23CF-44E3-9099-C40C66FF867C}">
                  <a14:compatExt spid="_x0000_s35847"/>
                </a:ext>
                <a:ext uri="{FF2B5EF4-FFF2-40B4-BE49-F238E27FC236}">
                  <a16:creationId xmlns:a16="http://schemas.microsoft.com/office/drawing/2014/main" id="{BA0D8A0E-97D2-5FDA-1AFE-ADEE6C39CE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44</xdr:row>
          <xdr:rowOff>182880</xdr:rowOff>
        </xdr:from>
        <xdr:to>
          <xdr:col>13</xdr:col>
          <xdr:colOff>22860</xdr:colOff>
          <xdr:row>46</xdr:row>
          <xdr:rowOff>15240</xdr:rowOff>
        </xdr:to>
        <xdr:sp macro="" textlink="">
          <xdr:nvSpPr>
            <xdr:cNvPr id="55" name="Check Box 8" hidden="1">
              <a:extLst>
                <a:ext uri="{63B3BB69-23CF-44E3-9099-C40C66FF867C}">
                  <a14:compatExt spid="_x0000_s35848"/>
                </a:ext>
                <a:ext uri="{FF2B5EF4-FFF2-40B4-BE49-F238E27FC236}">
                  <a16:creationId xmlns:a16="http://schemas.microsoft.com/office/drawing/2014/main" id="{8358F3A7-8B2C-357D-C489-731A8E8529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44</xdr:row>
          <xdr:rowOff>182880</xdr:rowOff>
        </xdr:from>
        <xdr:to>
          <xdr:col>20</xdr:col>
          <xdr:colOff>22860</xdr:colOff>
          <xdr:row>46</xdr:row>
          <xdr:rowOff>15240</xdr:rowOff>
        </xdr:to>
        <xdr:sp macro="" textlink="">
          <xdr:nvSpPr>
            <xdr:cNvPr id="56" name="Check Box 9" hidden="1">
              <a:extLst>
                <a:ext uri="{63B3BB69-23CF-44E3-9099-C40C66FF867C}">
                  <a14:compatExt spid="_x0000_s35849"/>
                </a:ext>
                <a:ext uri="{FF2B5EF4-FFF2-40B4-BE49-F238E27FC236}">
                  <a16:creationId xmlns:a16="http://schemas.microsoft.com/office/drawing/2014/main" id="{C2F789BB-47C1-FA30-BCDF-17DB62E48A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53</xdr:row>
          <xdr:rowOff>22860</xdr:rowOff>
        </xdr:from>
        <xdr:to>
          <xdr:col>23</xdr:col>
          <xdr:colOff>22860</xdr:colOff>
          <xdr:row>54</xdr:row>
          <xdr:rowOff>0</xdr:rowOff>
        </xdr:to>
        <xdr:sp macro="" textlink="">
          <xdr:nvSpPr>
            <xdr:cNvPr id="57" name="Check Box 10" hidden="1">
              <a:extLst>
                <a:ext uri="{63B3BB69-23CF-44E3-9099-C40C66FF867C}">
                  <a14:compatExt spid="_x0000_s35850"/>
                </a:ext>
                <a:ext uri="{FF2B5EF4-FFF2-40B4-BE49-F238E27FC236}">
                  <a16:creationId xmlns:a16="http://schemas.microsoft.com/office/drawing/2014/main" id="{2ECD68D1-2BA7-B582-CDA5-21A121E9800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22860</xdr:rowOff>
        </xdr:from>
        <xdr:to>
          <xdr:col>27</xdr:col>
          <xdr:colOff>22860</xdr:colOff>
          <xdr:row>54</xdr:row>
          <xdr:rowOff>0</xdr:rowOff>
        </xdr:to>
        <xdr:sp macro="" textlink="">
          <xdr:nvSpPr>
            <xdr:cNvPr id="58" name="Check Box 11" hidden="1">
              <a:extLst>
                <a:ext uri="{63B3BB69-23CF-44E3-9099-C40C66FF867C}">
                  <a14:compatExt spid="_x0000_s35851"/>
                </a:ext>
                <a:ext uri="{FF2B5EF4-FFF2-40B4-BE49-F238E27FC236}">
                  <a16:creationId xmlns:a16="http://schemas.microsoft.com/office/drawing/2014/main" id="{7A0FD1CE-BF9B-0E6C-6482-3C36A0934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54</xdr:row>
          <xdr:rowOff>121920</xdr:rowOff>
        </xdr:from>
        <xdr:to>
          <xdr:col>6</xdr:col>
          <xdr:colOff>7620</xdr:colOff>
          <xdr:row>55</xdr:row>
          <xdr:rowOff>60960</xdr:rowOff>
        </xdr:to>
        <xdr:sp macro="" textlink="">
          <xdr:nvSpPr>
            <xdr:cNvPr id="59" name="Check Box 12" hidden="1">
              <a:extLst>
                <a:ext uri="{63B3BB69-23CF-44E3-9099-C40C66FF867C}">
                  <a14:compatExt spid="_x0000_s35852"/>
                </a:ext>
                <a:ext uri="{FF2B5EF4-FFF2-40B4-BE49-F238E27FC236}">
                  <a16:creationId xmlns:a16="http://schemas.microsoft.com/office/drawing/2014/main" id="{BC2380D8-AE24-FF27-C256-3AAE18BBE2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97</xdr:row>
          <xdr:rowOff>7620</xdr:rowOff>
        </xdr:from>
        <xdr:to>
          <xdr:col>3</xdr:col>
          <xdr:colOff>83820</xdr:colOff>
          <xdr:row>97</xdr:row>
          <xdr:rowOff>175260</xdr:rowOff>
        </xdr:to>
        <xdr:sp macro="" textlink="">
          <xdr:nvSpPr>
            <xdr:cNvPr id="60" name="Check Box 13" hidden="1">
              <a:extLst>
                <a:ext uri="{63B3BB69-23CF-44E3-9099-C40C66FF867C}">
                  <a14:compatExt spid="_x0000_s35853"/>
                </a:ext>
                <a:ext uri="{FF2B5EF4-FFF2-40B4-BE49-F238E27FC236}">
                  <a16:creationId xmlns:a16="http://schemas.microsoft.com/office/drawing/2014/main" id="{8523ED94-69D3-0217-0446-FF76F39CEE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102</xdr:row>
          <xdr:rowOff>38100</xdr:rowOff>
        </xdr:from>
        <xdr:to>
          <xdr:col>13</xdr:col>
          <xdr:colOff>83820</xdr:colOff>
          <xdr:row>102</xdr:row>
          <xdr:rowOff>220980</xdr:rowOff>
        </xdr:to>
        <xdr:sp macro="" textlink="">
          <xdr:nvSpPr>
            <xdr:cNvPr id="61" name="Check Box 14" hidden="1">
              <a:extLst>
                <a:ext uri="{63B3BB69-23CF-44E3-9099-C40C66FF867C}">
                  <a14:compatExt spid="_x0000_s35854"/>
                </a:ext>
                <a:ext uri="{FF2B5EF4-FFF2-40B4-BE49-F238E27FC236}">
                  <a16:creationId xmlns:a16="http://schemas.microsoft.com/office/drawing/2014/main" id="{57EBB539-17FD-A7FB-EA6B-E42BBA980BB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104</xdr:row>
          <xdr:rowOff>160020</xdr:rowOff>
        </xdr:from>
        <xdr:to>
          <xdr:col>3</xdr:col>
          <xdr:colOff>83820</xdr:colOff>
          <xdr:row>106</xdr:row>
          <xdr:rowOff>0</xdr:rowOff>
        </xdr:to>
        <xdr:sp macro="" textlink="">
          <xdr:nvSpPr>
            <xdr:cNvPr id="62" name="Check Box 15" hidden="1">
              <a:extLst>
                <a:ext uri="{63B3BB69-23CF-44E3-9099-C40C66FF867C}">
                  <a14:compatExt spid="_x0000_s35855"/>
                </a:ext>
                <a:ext uri="{FF2B5EF4-FFF2-40B4-BE49-F238E27FC236}">
                  <a16:creationId xmlns:a16="http://schemas.microsoft.com/office/drawing/2014/main" id="{BD1D889A-2734-AC20-76CA-8BBFD4B604E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113</xdr:row>
          <xdr:rowOff>38100</xdr:rowOff>
        </xdr:from>
        <xdr:to>
          <xdr:col>13</xdr:col>
          <xdr:colOff>83820</xdr:colOff>
          <xdr:row>113</xdr:row>
          <xdr:rowOff>205740</xdr:rowOff>
        </xdr:to>
        <xdr:sp macro="" textlink="">
          <xdr:nvSpPr>
            <xdr:cNvPr id="63" name="Check Box 16" hidden="1">
              <a:extLst>
                <a:ext uri="{63B3BB69-23CF-44E3-9099-C40C66FF867C}">
                  <a14:compatExt spid="_x0000_s35856"/>
                </a:ext>
                <a:ext uri="{FF2B5EF4-FFF2-40B4-BE49-F238E27FC236}">
                  <a16:creationId xmlns:a16="http://schemas.microsoft.com/office/drawing/2014/main" id="{F8FAC933-3B47-081A-D95F-A5BBB559A6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117</xdr:row>
          <xdr:rowOff>22860</xdr:rowOff>
        </xdr:from>
        <xdr:to>
          <xdr:col>2</xdr:col>
          <xdr:colOff>60960</xdr:colOff>
          <xdr:row>117</xdr:row>
          <xdr:rowOff>198120</xdr:rowOff>
        </xdr:to>
        <xdr:sp macro="" textlink="">
          <xdr:nvSpPr>
            <xdr:cNvPr id="35840" name="Check Box 17" hidden="1">
              <a:extLst>
                <a:ext uri="{63B3BB69-23CF-44E3-9099-C40C66FF867C}">
                  <a14:compatExt spid="_x0000_s35857"/>
                </a:ext>
                <a:ext uri="{FF2B5EF4-FFF2-40B4-BE49-F238E27FC236}">
                  <a16:creationId xmlns:a16="http://schemas.microsoft.com/office/drawing/2014/main" id="{3975CEFE-7029-9217-50A5-BF17198F361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124</xdr:row>
          <xdr:rowOff>45720</xdr:rowOff>
        </xdr:from>
        <xdr:to>
          <xdr:col>13</xdr:col>
          <xdr:colOff>83820</xdr:colOff>
          <xdr:row>124</xdr:row>
          <xdr:rowOff>236220</xdr:rowOff>
        </xdr:to>
        <xdr:sp macro="" textlink="">
          <xdr:nvSpPr>
            <xdr:cNvPr id="35902" name="Check Box 18" hidden="1">
              <a:extLst>
                <a:ext uri="{63B3BB69-23CF-44E3-9099-C40C66FF867C}">
                  <a14:compatExt spid="_x0000_s35858"/>
                </a:ext>
                <a:ext uri="{FF2B5EF4-FFF2-40B4-BE49-F238E27FC236}">
                  <a16:creationId xmlns:a16="http://schemas.microsoft.com/office/drawing/2014/main" id="{02699402-007F-6C8F-3CD8-EB9D2E2AAB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175260</xdr:rowOff>
        </xdr:from>
        <xdr:to>
          <xdr:col>8</xdr:col>
          <xdr:colOff>22860</xdr:colOff>
          <xdr:row>108</xdr:row>
          <xdr:rowOff>152400</xdr:rowOff>
        </xdr:to>
        <xdr:sp macro="" textlink="">
          <xdr:nvSpPr>
            <xdr:cNvPr id="35903" name="Check Box 19" hidden="1">
              <a:extLst>
                <a:ext uri="{63B3BB69-23CF-44E3-9099-C40C66FF867C}">
                  <a14:compatExt spid="_x0000_s35859"/>
                </a:ext>
                <a:ext uri="{FF2B5EF4-FFF2-40B4-BE49-F238E27FC236}">
                  <a16:creationId xmlns:a16="http://schemas.microsoft.com/office/drawing/2014/main" id="{5E58B479-C30B-2DCA-5DE2-EF8E1FEAFB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190500</xdr:rowOff>
        </xdr:from>
        <xdr:to>
          <xdr:col>8</xdr:col>
          <xdr:colOff>22860</xdr:colOff>
          <xdr:row>110</xdr:row>
          <xdr:rowOff>167640</xdr:rowOff>
        </xdr:to>
        <xdr:sp macro="" textlink="">
          <xdr:nvSpPr>
            <xdr:cNvPr id="35904" name="Check Box 20" hidden="1">
              <a:extLst>
                <a:ext uri="{63B3BB69-23CF-44E3-9099-C40C66FF867C}">
                  <a14:compatExt spid="_x0000_s35860"/>
                </a:ext>
                <a:ext uri="{FF2B5EF4-FFF2-40B4-BE49-F238E27FC236}">
                  <a16:creationId xmlns:a16="http://schemas.microsoft.com/office/drawing/2014/main" id="{29887F2A-135C-9380-1F31-5DF1CE2B1AC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119</xdr:row>
          <xdr:rowOff>7620</xdr:rowOff>
        </xdr:from>
        <xdr:to>
          <xdr:col>7</xdr:col>
          <xdr:colOff>0</xdr:colOff>
          <xdr:row>119</xdr:row>
          <xdr:rowOff>243840</xdr:rowOff>
        </xdr:to>
        <xdr:sp macro="" textlink="">
          <xdr:nvSpPr>
            <xdr:cNvPr id="35905" name="Check Box 21" hidden="1">
              <a:extLst>
                <a:ext uri="{63B3BB69-23CF-44E3-9099-C40C66FF867C}">
                  <a14:compatExt spid="_x0000_s35861"/>
                </a:ext>
                <a:ext uri="{FF2B5EF4-FFF2-40B4-BE49-F238E27FC236}">
                  <a16:creationId xmlns:a16="http://schemas.microsoft.com/office/drawing/2014/main" id="{933A99EF-FBE3-77BD-F037-2D044571A5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120</xdr:row>
          <xdr:rowOff>91440</xdr:rowOff>
        </xdr:from>
        <xdr:to>
          <xdr:col>7</xdr:col>
          <xdr:colOff>0</xdr:colOff>
          <xdr:row>120</xdr:row>
          <xdr:rowOff>266700</xdr:rowOff>
        </xdr:to>
        <xdr:sp macro="" textlink="">
          <xdr:nvSpPr>
            <xdr:cNvPr id="35906" name="Check Box 22" hidden="1">
              <a:extLst>
                <a:ext uri="{63B3BB69-23CF-44E3-9099-C40C66FF867C}">
                  <a14:compatExt spid="_x0000_s35862"/>
                </a:ext>
                <a:ext uri="{FF2B5EF4-FFF2-40B4-BE49-F238E27FC236}">
                  <a16:creationId xmlns:a16="http://schemas.microsoft.com/office/drawing/2014/main" id="{35D7A423-E6B4-D0A8-7B35-2FA4F146D3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121</xdr:row>
          <xdr:rowOff>114300</xdr:rowOff>
        </xdr:from>
        <xdr:to>
          <xdr:col>7</xdr:col>
          <xdr:colOff>0</xdr:colOff>
          <xdr:row>121</xdr:row>
          <xdr:rowOff>266700</xdr:rowOff>
        </xdr:to>
        <xdr:sp macro="" textlink="">
          <xdr:nvSpPr>
            <xdr:cNvPr id="35907" name="Check Box 23" hidden="1">
              <a:extLst>
                <a:ext uri="{63B3BB69-23CF-44E3-9099-C40C66FF867C}">
                  <a14:compatExt spid="_x0000_s35863"/>
                </a:ext>
                <a:ext uri="{FF2B5EF4-FFF2-40B4-BE49-F238E27FC236}">
                  <a16:creationId xmlns:a16="http://schemas.microsoft.com/office/drawing/2014/main" id="{A0643163-0DEC-D693-3C2D-6A9E195F03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152</xdr:row>
          <xdr:rowOff>121920</xdr:rowOff>
        </xdr:from>
        <xdr:to>
          <xdr:col>6</xdr:col>
          <xdr:colOff>0</xdr:colOff>
          <xdr:row>154</xdr:row>
          <xdr:rowOff>15240</xdr:rowOff>
        </xdr:to>
        <xdr:sp macro="" textlink="">
          <xdr:nvSpPr>
            <xdr:cNvPr id="35908" name="Check Box 24" hidden="1">
              <a:extLst>
                <a:ext uri="{63B3BB69-23CF-44E3-9099-C40C66FF867C}">
                  <a14:compatExt spid="_x0000_s35864"/>
                </a:ext>
                <a:ext uri="{FF2B5EF4-FFF2-40B4-BE49-F238E27FC236}">
                  <a16:creationId xmlns:a16="http://schemas.microsoft.com/office/drawing/2014/main" id="{58495229-653C-575C-51BC-A9AC90DC05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153</xdr:row>
          <xdr:rowOff>129540</xdr:rowOff>
        </xdr:from>
        <xdr:to>
          <xdr:col>6</xdr:col>
          <xdr:colOff>0</xdr:colOff>
          <xdr:row>155</xdr:row>
          <xdr:rowOff>22860</xdr:rowOff>
        </xdr:to>
        <xdr:sp macro="" textlink="">
          <xdr:nvSpPr>
            <xdr:cNvPr id="35909" name="Check Box 25" hidden="1">
              <a:extLst>
                <a:ext uri="{63B3BB69-23CF-44E3-9099-C40C66FF867C}">
                  <a14:compatExt spid="_x0000_s35865"/>
                </a:ext>
                <a:ext uri="{FF2B5EF4-FFF2-40B4-BE49-F238E27FC236}">
                  <a16:creationId xmlns:a16="http://schemas.microsoft.com/office/drawing/2014/main" id="{09C4FFCB-A5B5-8852-0962-DFD01517E3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154</xdr:row>
          <xdr:rowOff>121920</xdr:rowOff>
        </xdr:from>
        <xdr:to>
          <xdr:col>6</xdr:col>
          <xdr:colOff>0</xdr:colOff>
          <xdr:row>156</xdr:row>
          <xdr:rowOff>22860</xdr:rowOff>
        </xdr:to>
        <xdr:sp macro="" textlink="">
          <xdr:nvSpPr>
            <xdr:cNvPr id="35910" name="Check Box 26" hidden="1">
              <a:extLst>
                <a:ext uri="{63B3BB69-23CF-44E3-9099-C40C66FF867C}">
                  <a14:compatExt spid="_x0000_s35866"/>
                </a:ext>
                <a:ext uri="{FF2B5EF4-FFF2-40B4-BE49-F238E27FC236}">
                  <a16:creationId xmlns:a16="http://schemas.microsoft.com/office/drawing/2014/main" id="{67832D74-48FB-A3C8-3F8A-D9EEECCFE7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155</xdr:row>
          <xdr:rowOff>121920</xdr:rowOff>
        </xdr:from>
        <xdr:to>
          <xdr:col>6</xdr:col>
          <xdr:colOff>0</xdr:colOff>
          <xdr:row>157</xdr:row>
          <xdr:rowOff>22860</xdr:rowOff>
        </xdr:to>
        <xdr:sp macro="" textlink="">
          <xdr:nvSpPr>
            <xdr:cNvPr id="35911" name="Check Box 27" hidden="1">
              <a:extLst>
                <a:ext uri="{63B3BB69-23CF-44E3-9099-C40C66FF867C}">
                  <a14:compatExt spid="_x0000_s35867"/>
                </a:ext>
                <a:ext uri="{FF2B5EF4-FFF2-40B4-BE49-F238E27FC236}">
                  <a16:creationId xmlns:a16="http://schemas.microsoft.com/office/drawing/2014/main" id="{74F88E9F-9C91-7A48-6C1B-0C098D2227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157</xdr:row>
          <xdr:rowOff>30480</xdr:rowOff>
        </xdr:from>
        <xdr:to>
          <xdr:col>6</xdr:col>
          <xdr:colOff>0</xdr:colOff>
          <xdr:row>157</xdr:row>
          <xdr:rowOff>205740</xdr:rowOff>
        </xdr:to>
        <xdr:sp macro="" textlink="">
          <xdr:nvSpPr>
            <xdr:cNvPr id="35912" name="Check Box 28" hidden="1">
              <a:extLst>
                <a:ext uri="{63B3BB69-23CF-44E3-9099-C40C66FF867C}">
                  <a14:compatExt spid="_x0000_s35868"/>
                </a:ext>
                <a:ext uri="{FF2B5EF4-FFF2-40B4-BE49-F238E27FC236}">
                  <a16:creationId xmlns:a16="http://schemas.microsoft.com/office/drawing/2014/main" id="{13E5C1DB-2F04-4721-F5E7-092D76A012C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157</xdr:row>
          <xdr:rowOff>236220</xdr:rowOff>
        </xdr:from>
        <xdr:to>
          <xdr:col>6</xdr:col>
          <xdr:colOff>0</xdr:colOff>
          <xdr:row>159</xdr:row>
          <xdr:rowOff>22860</xdr:rowOff>
        </xdr:to>
        <xdr:sp macro="" textlink="">
          <xdr:nvSpPr>
            <xdr:cNvPr id="35913" name="Check Box 29" hidden="1">
              <a:extLst>
                <a:ext uri="{63B3BB69-23CF-44E3-9099-C40C66FF867C}">
                  <a14:compatExt spid="_x0000_s35869"/>
                </a:ext>
                <a:ext uri="{FF2B5EF4-FFF2-40B4-BE49-F238E27FC236}">
                  <a16:creationId xmlns:a16="http://schemas.microsoft.com/office/drawing/2014/main" id="{F63A9BAC-6A5B-5AE3-0E01-D7C250A22D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158</xdr:row>
          <xdr:rowOff>114300</xdr:rowOff>
        </xdr:from>
        <xdr:to>
          <xdr:col>6</xdr:col>
          <xdr:colOff>0</xdr:colOff>
          <xdr:row>160</xdr:row>
          <xdr:rowOff>22860</xdr:rowOff>
        </xdr:to>
        <xdr:sp macro="" textlink="">
          <xdr:nvSpPr>
            <xdr:cNvPr id="35914" name="Check Box 30" hidden="1">
              <a:extLst>
                <a:ext uri="{63B3BB69-23CF-44E3-9099-C40C66FF867C}">
                  <a14:compatExt spid="_x0000_s35870"/>
                </a:ext>
                <a:ext uri="{FF2B5EF4-FFF2-40B4-BE49-F238E27FC236}">
                  <a16:creationId xmlns:a16="http://schemas.microsoft.com/office/drawing/2014/main" id="{FCE2216B-CFF9-BF20-FE2A-46C56F2026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159</xdr:row>
          <xdr:rowOff>114300</xdr:rowOff>
        </xdr:from>
        <xdr:to>
          <xdr:col>6</xdr:col>
          <xdr:colOff>0</xdr:colOff>
          <xdr:row>161</xdr:row>
          <xdr:rowOff>22860</xdr:rowOff>
        </xdr:to>
        <xdr:sp macro="" textlink="">
          <xdr:nvSpPr>
            <xdr:cNvPr id="35915" name="Check Box 31" hidden="1">
              <a:extLst>
                <a:ext uri="{63B3BB69-23CF-44E3-9099-C40C66FF867C}">
                  <a14:compatExt spid="_x0000_s35871"/>
                </a:ext>
                <a:ext uri="{FF2B5EF4-FFF2-40B4-BE49-F238E27FC236}">
                  <a16:creationId xmlns:a16="http://schemas.microsoft.com/office/drawing/2014/main" id="{8A5A8496-5C82-9868-9327-C29CFB0D8A9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160</xdr:row>
          <xdr:rowOff>114300</xdr:rowOff>
        </xdr:from>
        <xdr:to>
          <xdr:col>6</xdr:col>
          <xdr:colOff>0</xdr:colOff>
          <xdr:row>162</xdr:row>
          <xdr:rowOff>22860</xdr:rowOff>
        </xdr:to>
        <xdr:sp macro="" textlink="">
          <xdr:nvSpPr>
            <xdr:cNvPr id="35916" name="Check Box 32" hidden="1">
              <a:extLst>
                <a:ext uri="{63B3BB69-23CF-44E3-9099-C40C66FF867C}">
                  <a14:compatExt spid="_x0000_s35872"/>
                </a:ext>
                <a:ext uri="{FF2B5EF4-FFF2-40B4-BE49-F238E27FC236}">
                  <a16:creationId xmlns:a16="http://schemas.microsoft.com/office/drawing/2014/main" id="{7832FBFF-65AF-F765-2D44-1731373629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162</xdr:row>
          <xdr:rowOff>22860</xdr:rowOff>
        </xdr:from>
        <xdr:to>
          <xdr:col>6</xdr:col>
          <xdr:colOff>0</xdr:colOff>
          <xdr:row>162</xdr:row>
          <xdr:rowOff>198120</xdr:rowOff>
        </xdr:to>
        <xdr:sp macro="" textlink="">
          <xdr:nvSpPr>
            <xdr:cNvPr id="35917" name="Check Box 33" hidden="1">
              <a:extLst>
                <a:ext uri="{63B3BB69-23CF-44E3-9099-C40C66FF867C}">
                  <a14:compatExt spid="_x0000_s35873"/>
                </a:ext>
                <a:ext uri="{FF2B5EF4-FFF2-40B4-BE49-F238E27FC236}">
                  <a16:creationId xmlns:a16="http://schemas.microsoft.com/office/drawing/2014/main" id="{3AFD2D9F-7EDB-861E-C8D1-5A86EFD528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162</xdr:row>
          <xdr:rowOff>213360</xdr:rowOff>
        </xdr:from>
        <xdr:to>
          <xdr:col>6</xdr:col>
          <xdr:colOff>0</xdr:colOff>
          <xdr:row>164</xdr:row>
          <xdr:rowOff>22860</xdr:rowOff>
        </xdr:to>
        <xdr:sp macro="" textlink="">
          <xdr:nvSpPr>
            <xdr:cNvPr id="35918" name="Check Box 34" hidden="1">
              <a:extLst>
                <a:ext uri="{63B3BB69-23CF-44E3-9099-C40C66FF867C}">
                  <a14:compatExt spid="_x0000_s35874"/>
                </a:ext>
                <a:ext uri="{FF2B5EF4-FFF2-40B4-BE49-F238E27FC236}">
                  <a16:creationId xmlns:a16="http://schemas.microsoft.com/office/drawing/2014/main" id="{5EB3935F-76FB-5AF4-B257-588FA93BF3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163</xdr:row>
          <xdr:rowOff>114300</xdr:rowOff>
        </xdr:from>
        <xdr:to>
          <xdr:col>6</xdr:col>
          <xdr:colOff>0</xdr:colOff>
          <xdr:row>165</xdr:row>
          <xdr:rowOff>22860</xdr:rowOff>
        </xdr:to>
        <xdr:sp macro="" textlink="">
          <xdr:nvSpPr>
            <xdr:cNvPr id="35919" name="Check Box 35" hidden="1">
              <a:extLst>
                <a:ext uri="{63B3BB69-23CF-44E3-9099-C40C66FF867C}">
                  <a14:compatExt spid="_x0000_s35875"/>
                </a:ext>
                <a:ext uri="{FF2B5EF4-FFF2-40B4-BE49-F238E27FC236}">
                  <a16:creationId xmlns:a16="http://schemas.microsoft.com/office/drawing/2014/main" id="{13405686-F981-7ED8-81D5-BEA5311472D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165</xdr:row>
          <xdr:rowOff>22860</xdr:rowOff>
        </xdr:from>
        <xdr:to>
          <xdr:col>6</xdr:col>
          <xdr:colOff>0</xdr:colOff>
          <xdr:row>165</xdr:row>
          <xdr:rowOff>198120</xdr:rowOff>
        </xdr:to>
        <xdr:sp macro="" textlink="">
          <xdr:nvSpPr>
            <xdr:cNvPr id="35920" name="Check Box 36" hidden="1">
              <a:extLst>
                <a:ext uri="{63B3BB69-23CF-44E3-9099-C40C66FF867C}">
                  <a14:compatExt spid="_x0000_s35876"/>
                </a:ext>
                <a:ext uri="{FF2B5EF4-FFF2-40B4-BE49-F238E27FC236}">
                  <a16:creationId xmlns:a16="http://schemas.microsoft.com/office/drawing/2014/main" id="{1F263D6A-4B9C-C1D3-4A31-7CE80E179C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165</xdr:row>
          <xdr:rowOff>205740</xdr:rowOff>
        </xdr:from>
        <xdr:to>
          <xdr:col>6</xdr:col>
          <xdr:colOff>0</xdr:colOff>
          <xdr:row>167</xdr:row>
          <xdr:rowOff>22860</xdr:rowOff>
        </xdr:to>
        <xdr:sp macro="" textlink="">
          <xdr:nvSpPr>
            <xdr:cNvPr id="35921" name="Check Box 37" hidden="1">
              <a:extLst>
                <a:ext uri="{63B3BB69-23CF-44E3-9099-C40C66FF867C}">
                  <a14:compatExt spid="_x0000_s35877"/>
                </a:ext>
                <a:ext uri="{FF2B5EF4-FFF2-40B4-BE49-F238E27FC236}">
                  <a16:creationId xmlns:a16="http://schemas.microsoft.com/office/drawing/2014/main" id="{81EB5935-1202-502C-B584-90CD8E3E6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166</xdr:row>
          <xdr:rowOff>114300</xdr:rowOff>
        </xdr:from>
        <xdr:to>
          <xdr:col>6</xdr:col>
          <xdr:colOff>0</xdr:colOff>
          <xdr:row>168</xdr:row>
          <xdr:rowOff>22860</xdr:rowOff>
        </xdr:to>
        <xdr:sp macro="" textlink="">
          <xdr:nvSpPr>
            <xdr:cNvPr id="35922" name="Check Box 38" hidden="1">
              <a:extLst>
                <a:ext uri="{63B3BB69-23CF-44E3-9099-C40C66FF867C}">
                  <a14:compatExt spid="_x0000_s35878"/>
                </a:ext>
                <a:ext uri="{FF2B5EF4-FFF2-40B4-BE49-F238E27FC236}">
                  <a16:creationId xmlns:a16="http://schemas.microsoft.com/office/drawing/2014/main" id="{533211DF-558B-D9F4-EB2B-7DDD44DA6A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167</xdr:row>
          <xdr:rowOff>114300</xdr:rowOff>
        </xdr:from>
        <xdr:to>
          <xdr:col>6</xdr:col>
          <xdr:colOff>0</xdr:colOff>
          <xdr:row>169</xdr:row>
          <xdr:rowOff>22860</xdr:rowOff>
        </xdr:to>
        <xdr:sp macro="" textlink="">
          <xdr:nvSpPr>
            <xdr:cNvPr id="35923" name="Check Box 39" hidden="1">
              <a:extLst>
                <a:ext uri="{63B3BB69-23CF-44E3-9099-C40C66FF867C}">
                  <a14:compatExt spid="_x0000_s35879"/>
                </a:ext>
                <a:ext uri="{FF2B5EF4-FFF2-40B4-BE49-F238E27FC236}">
                  <a16:creationId xmlns:a16="http://schemas.microsoft.com/office/drawing/2014/main" id="{F73C435C-B296-F2F7-AA39-133E54CB6B2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168</xdr:row>
          <xdr:rowOff>114300</xdr:rowOff>
        </xdr:from>
        <xdr:to>
          <xdr:col>6</xdr:col>
          <xdr:colOff>0</xdr:colOff>
          <xdr:row>170</xdr:row>
          <xdr:rowOff>22860</xdr:rowOff>
        </xdr:to>
        <xdr:sp macro="" textlink="">
          <xdr:nvSpPr>
            <xdr:cNvPr id="35924" name="Check Box 40" hidden="1">
              <a:extLst>
                <a:ext uri="{63B3BB69-23CF-44E3-9099-C40C66FF867C}">
                  <a14:compatExt spid="_x0000_s35880"/>
                </a:ext>
                <a:ext uri="{FF2B5EF4-FFF2-40B4-BE49-F238E27FC236}">
                  <a16:creationId xmlns:a16="http://schemas.microsoft.com/office/drawing/2014/main" id="{55D3A939-C688-4480-E591-5B68D94007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170</xdr:row>
          <xdr:rowOff>22860</xdr:rowOff>
        </xdr:from>
        <xdr:to>
          <xdr:col>6</xdr:col>
          <xdr:colOff>0</xdr:colOff>
          <xdr:row>170</xdr:row>
          <xdr:rowOff>182880</xdr:rowOff>
        </xdr:to>
        <xdr:sp macro="" textlink="">
          <xdr:nvSpPr>
            <xdr:cNvPr id="35925" name="Check Box 41" hidden="1">
              <a:extLst>
                <a:ext uri="{63B3BB69-23CF-44E3-9099-C40C66FF867C}">
                  <a14:compatExt spid="_x0000_s35881"/>
                </a:ext>
                <a:ext uri="{FF2B5EF4-FFF2-40B4-BE49-F238E27FC236}">
                  <a16:creationId xmlns:a16="http://schemas.microsoft.com/office/drawing/2014/main" id="{ED133CF9-5BCC-BCB1-8FDE-5D3D2C0EF1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170</xdr:row>
          <xdr:rowOff>205740</xdr:rowOff>
        </xdr:from>
        <xdr:to>
          <xdr:col>6</xdr:col>
          <xdr:colOff>0</xdr:colOff>
          <xdr:row>172</xdr:row>
          <xdr:rowOff>22860</xdr:rowOff>
        </xdr:to>
        <xdr:sp macro="" textlink="">
          <xdr:nvSpPr>
            <xdr:cNvPr id="35926" name="Check Box 42" hidden="1">
              <a:extLst>
                <a:ext uri="{63B3BB69-23CF-44E3-9099-C40C66FF867C}">
                  <a14:compatExt spid="_x0000_s35882"/>
                </a:ext>
                <a:ext uri="{FF2B5EF4-FFF2-40B4-BE49-F238E27FC236}">
                  <a16:creationId xmlns:a16="http://schemas.microsoft.com/office/drawing/2014/main" id="{8643E98A-E56D-5580-9229-D452951C33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171</xdr:row>
          <xdr:rowOff>114300</xdr:rowOff>
        </xdr:from>
        <xdr:to>
          <xdr:col>6</xdr:col>
          <xdr:colOff>0</xdr:colOff>
          <xdr:row>173</xdr:row>
          <xdr:rowOff>22860</xdr:rowOff>
        </xdr:to>
        <xdr:sp macro="" textlink="">
          <xdr:nvSpPr>
            <xdr:cNvPr id="35927" name="Check Box 43" hidden="1">
              <a:extLst>
                <a:ext uri="{63B3BB69-23CF-44E3-9099-C40C66FF867C}">
                  <a14:compatExt spid="_x0000_s35883"/>
                </a:ext>
                <a:ext uri="{FF2B5EF4-FFF2-40B4-BE49-F238E27FC236}">
                  <a16:creationId xmlns:a16="http://schemas.microsoft.com/office/drawing/2014/main" id="{F881A6F8-3D58-95D8-034A-F617269A12C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172</xdr:row>
          <xdr:rowOff>114300</xdr:rowOff>
        </xdr:from>
        <xdr:to>
          <xdr:col>6</xdr:col>
          <xdr:colOff>0</xdr:colOff>
          <xdr:row>174</xdr:row>
          <xdr:rowOff>22860</xdr:rowOff>
        </xdr:to>
        <xdr:sp macro="" textlink="">
          <xdr:nvSpPr>
            <xdr:cNvPr id="35928" name="Check Box 44" hidden="1">
              <a:extLst>
                <a:ext uri="{63B3BB69-23CF-44E3-9099-C40C66FF867C}">
                  <a14:compatExt spid="_x0000_s35884"/>
                </a:ext>
                <a:ext uri="{FF2B5EF4-FFF2-40B4-BE49-F238E27FC236}">
                  <a16:creationId xmlns:a16="http://schemas.microsoft.com/office/drawing/2014/main" id="{31F57C65-A7C4-1AAB-3331-0BE17E3C95F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172</xdr:row>
          <xdr:rowOff>114300</xdr:rowOff>
        </xdr:from>
        <xdr:to>
          <xdr:col>6</xdr:col>
          <xdr:colOff>0</xdr:colOff>
          <xdr:row>174</xdr:row>
          <xdr:rowOff>22860</xdr:rowOff>
        </xdr:to>
        <xdr:sp macro="" textlink="">
          <xdr:nvSpPr>
            <xdr:cNvPr id="35929" name="Check Box 45" hidden="1">
              <a:extLst>
                <a:ext uri="{63B3BB69-23CF-44E3-9099-C40C66FF867C}">
                  <a14:compatExt spid="_x0000_s35885"/>
                </a:ext>
                <a:ext uri="{FF2B5EF4-FFF2-40B4-BE49-F238E27FC236}">
                  <a16:creationId xmlns:a16="http://schemas.microsoft.com/office/drawing/2014/main" id="{56E7F778-0157-BCA4-B2E1-5657FD572E2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173</xdr:row>
          <xdr:rowOff>114300</xdr:rowOff>
        </xdr:from>
        <xdr:to>
          <xdr:col>6</xdr:col>
          <xdr:colOff>0</xdr:colOff>
          <xdr:row>175</xdr:row>
          <xdr:rowOff>22860</xdr:rowOff>
        </xdr:to>
        <xdr:sp macro="" textlink="">
          <xdr:nvSpPr>
            <xdr:cNvPr id="35930" name="Check Box 46" hidden="1">
              <a:extLst>
                <a:ext uri="{63B3BB69-23CF-44E3-9099-C40C66FF867C}">
                  <a14:compatExt spid="_x0000_s35886"/>
                </a:ext>
                <a:ext uri="{FF2B5EF4-FFF2-40B4-BE49-F238E27FC236}">
                  <a16:creationId xmlns:a16="http://schemas.microsoft.com/office/drawing/2014/main" id="{615A899E-A7DB-71BA-DF81-2B168C0F1A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174</xdr:row>
          <xdr:rowOff>114300</xdr:rowOff>
        </xdr:from>
        <xdr:to>
          <xdr:col>6</xdr:col>
          <xdr:colOff>0</xdr:colOff>
          <xdr:row>176</xdr:row>
          <xdr:rowOff>22860</xdr:rowOff>
        </xdr:to>
        <xdr:sp macro="" textlink="">
          <xdr:nvSpPr>
            <xdr:cNvPr id="35931" name="Check Box 47" hidden="1">
              <a:extLst>
                <a:ext uri="{63B3BB69-23CF-44E3-9099-C40C66FF867C}">
                  <a14:compatExt spid="_x0000_s35887"/>
                </a:ext>
                <a:ext uri="{FF2B5EF4-FFF2-40B4-BE49-F238E27FC236}">
                  <a16:creationId xmlns:a16="http://schemas.microsoft.com/office/drawing/2014/main" id="{2D880A1D-F1BD-56DF-4CBB-DB472DCBE0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175</xdr:row>
          <xdr:rowOff>114300</xdr:rowOff>
        </xdr:from>
        <xdr:to>
          <xdr:col>6</xdr:col>
          <xdr:colOff>0</xdr:colOff>
          <xdr:row>177</xdr:row>
          <xdr:rowOff>22860</xdr:rowOff>
        </xdr:to>
        <xdr:sp macro="" textlink="">
          <xdr:nvSpPr>
            <xdr:cNvPr id="35932" name="Check Box 48" hidden="1">
              <a:extLst>
                <a:ext uri="{63B3BB69-23CF-44E3-9099-C40C66FF867C}">
                  <a14:compatExt spid="_x0000_s35888"/>
                </a:ext>
                <a:ext uri="{FF2B5EF4-FFF2-40B4-BE49-F238E27FC236}">
                  <a16:creationId xmlns:a16="http://schemas.microsoft.com/office/drawing/2014/main" id="{4C602404-94D4-039D-456C-E5206546F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180</xdr:row>
          <xdr:rowOff>38100</xdr:rowOff>
        </xdr:from>
        <xdr:to>
          <xdr:col>6</xdr:col>
          <xdr:colOff>7620</xdr:colOff>
          <xdr:row>180</xdr:row>
          <xdr:rowOff>213360</xdr:rowOff>
        </xdr:to>
        <xdr:sp macro="" textlink="">
          <xdr:nvSpPr>
            <xdr:cNvPr id="35933" name="Check Box 49" hidden="1">
              <a:extLst>
                <a:ext uri="{63B3BB69-23CF-44E3-9099-C40C66FF867C}">
                  <a14:compatExt spid="_x0000_s35889"/>
                </a:ext>
                <a:ext uri="{FF2B5EF4-FFF2-40B4-BE49-F238E27FC236}">
                  <a16:creationId xmlns:a16="http://schemas.microsoft.com/office/drawing/2014/main" id="{3A3DE1BE-2287-5958-7EEA-33A9E5A10D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181</xdr:row>
          <xdr:rowOff>7620</xdr:rowOff>
        </xdr:from>
        <xdr:to>
          <xdr:col>6</xdr:col>
          <xdr:colOff>15240</xdr:colOff>
          <xdr:row>181</xdr:row>
          <xdr:rowOff>182880</xdr:rowOff>
        </xdr:to>
        <xdr:sp macro="" textlink="">
          <xdr:nvSpPr>
            <xdr:cNvPr id="35934" name="Check Box 50" hidden="1">
              <a:extLst>
                <a:ext uri="{63B3BB69-23CF-44E3-9099-C40C66FF867C}">
                  <a14:compatExt spid="_x0000_s35890"/>
                </a:ext>
                <a:ext uri="{FF2B5EF4-FFF2-40B4-BE49-F238E27FC236}">
                  <a16:creationId xmlns:a16="http://schemas.microsoft.com/office/drawing/2014/main" id="{A5E79E6F-B467-7430-CFD9-F8BB758085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38100</xdr:rowOff>
        </xdr:from>
        <xdr:to>
          <xdr:col>1</xdr:col>
          <xdr:colOff>175260</xdr:colOff>
          <xdr:row>186</xdr:row>
          <xdr:rowOff>205740</xdr:rowOff>
        </xdr:to>
        <xdr:sp macro="" textlink="">
          <xdr:nvSpPr>
            <xdr:cNvPr id="35935" name="Check Box 51" hidden="1">
              <a:extLst>
                <a:ext uri="{63B3BB69-23CF-44E3-9099-C40C66FF867C}">
                  <a14:compatExt spid="_x0000_s35891"/>
                </a:ext>
                <a:ext uri="{FF2B5EF4-FFF2-40B4-BE49-F238E27FC236}">
                  <a16:creationId xmlns:a16="http://schemas.microsoft.com/office/drawing/2014/main" id="{6E869B74-4D6D-B188-2646-A3920B663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91440</xdr:rowOff>
        </xdr:from>
        <xdr:to>
          <xdr:col>1</xdr:col>
          <xdr:colOff>167640</xdr:colOff>
          <xdr:row>187</xdr:row>
          <xdr:rowOff>274320</xdr:rowOff>
        </xdr:to>
        <xdr:sp macro="" textlink="">
          <xdr:nvSpPr>
            <xdr:cNvPr id="35936" name="Check Box 52" hidden="1">
              <a:extLst>
                <a:ext uri="{63B3BB69-23CF-44E3-9099-C40C66FF867C}">
                  <a14:compatExt spid="_x0000_s35892"/>
                </a:ext>
                <a:ext uri="{FF2B5EF4-FFF2-40B4-BE49-F238E27FC236}">
                  <a16:creationId xmlns:a16="http://schemas.microsoft.com/office/drawing/2014/main" id="{0F8D79C9-AFDE-09B5-EA38-CFF5592526C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83820</xdr:rowOff>
        </xdr:from>
        <xdr:to>
          <xdr:col>1</xdr:col>
          <xdr:colOff>175260</xdr:colOff>
          <xdr:row>188</xdr:row>
          <xdr:rowOff>266700</xdr:rowOff>
        </xdr:to>
        <xdr:sp macro="" textlink="">
          <xdr:nvSpPr>
            <xdr:cNvPr id="35937" name="Check Box 53" hidden="1">
              <a:extLst>
                <a:ext uri="{63B3BB69-23CF-44E3-9099-C40C66FF867C}">
                  <a14:compatExt spid="_x0000_s35893"/>
                </a:ext>
                <a:ext uri="{FF2B5EF4-FFF2-40B4-BE49-F238E27FC236}">
                  <a16:creationId xmlns:a16="http://schemas.microsoft.com/office/drawing/2014/main" id="{475A0C88-9050-E684-3D6E-14AD6963F0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15240</xdr:rowOff>
        </xdr:from>
        <xdr:to>
          <xdr:col>1</xdr:col>
          <xdr:colOff>175260</xdr:colOff>
          <xdr:row>189</xdr:row>
          <xdr:rowOff>198120</xdr:rowOff>
        </xdr:to>
        <xdr:sp macro="" textlink="">
          <xdr:nvSpPr>
            <xdr:cNvPr id="35938" name="Check Box 54" hidden="1">
              <a:extLst>
                <a:ext uri="{63B3BB69-23CF-44E3-9099-C40C66FF867C}">
                  <a14:compatExt spid="_x0000_s35894"/>
                </a:ext>
                <a:ext uri="{FF2B5EF4-FFF2-40B4-BE49-F238E27FC236}">
                  <a16:creationId xmlns:a16="http://schemas.microsoft.com/office/drawing/2014/main" id="{B5DAF1A2-9DB8-89DE-81A9-5DC7E5ABCAF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15240</xdr:rowOff>
        </xdr:from>
        <xdr:to>
          <xdr:col>1</xdr:col>
          <xdr:colOff>175260</xdr:colOff>
          <xdr:row>190</xdr:row>
          <xdr:rowOff>198120</xdr:rowOff>
        </xdr:to>
        <xdr:sp macro="" textlink="">
          <xdr:nvSpPr>
            <xdr:cNvPr id="35939" name="Check Box 55" hidden="1">
              <a:extLst>
                <a:ext uri="{63B3BB69-23CF-44E3-9099-C40C66FF867C}">
                  <a14:compatExt spid="_x0000_s35895"/>
                </a:ext>
                <a:ext uri="{FF2B5EF4-FFF2-40B4-BE49-F238E27FC236}">
                  <a16:creationId xmlns:a16="http://schemas.microsoft.com/office/drawing/2014/main" id="{D95973F5-4789-3957-5503-0ADBA3636EF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213360</xdr:rowOff>
        </xdr:from>
        <xdr:to>
          <xdr:col>1</xdr:col>
          <xdr:colOff>175260</xdr:colOff>
          <xdr:row>192</xdr:row>
          <xdr:rowOff>22860</xdr:rowOff>
        </xdr:to>
        <xdr:sp macro="" textlink="">
          <xdr:nvSpPr>
            <xdr:cNvPr id="35940" name="Check Box 56" hidden="1">
              <a:extLst>
                <a:ext uri="{63B3BB69-23CF-44E3-9099-C40C66FF867C}">
                  <a14:compatExt spid="_x0000_s35896"/>
                </a:ext>
                <a:ext uri="{FF2B5EF4-FFF2-40B4-BE49-F238E27FC236}">
                  <a16:creationId xmlns:a16="http://schemas.microsoft.com/office/drawing/2014/main" id="{59C39E19-0E73-C105-A885-645D38301D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74</xdr:row>
          <xdr:rowOff>22860</xdr:rowOff>
        </xdr:from>
        <xdr:to>
          <xdr:col>3</xdr:col>
          <xdr:colOff>83820</xdr:colOff>
          <xdr:row>74</xdr:row>
          <xdr:rowOff>198120</xdr:rowOff>
        </xdr:to>
        <xdr:sp macro="" textlink="">
          <xdr:nvSpPr>
            <xdr:cNvPr id="35941" name="Check Box 57" hidden="1">
              <a:extLst>
                <a:ext uri="{63B3BB69-23CF-44E3-9099-C40C66FF867C}">
                  <a14:compatExt spid="_x0000_s35897"/>
                </a:ext>
                <a:ext uri="{FF2B5EF4-FFF2-40B4-BE49-F238E27FC236}">
                  <a16:creationId xmlns:a16="http://schemas.microsoft.com/office/drawing/2014/main" id="{B24B5C05-6ADB-369D-5335-6212C6E3E5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134</xdr:row>
          <xdr:rowOff>114300</xdr:rowOff>
        </xdr:from>
        <xdr:to>
          <xdr:col>2</xdr:col>
          <xdr:colOff>152400</xdr:colOff>
          <xdr:row>136</xdr:row>
          <xdr:rowOff>30480</xdr:rowOff>
        </xdr:to>
        <xdr:sp macro="" textlink="">
          <xdr:nvSpPr>
            <xdr:cNvPr id="35942" name="Check Box 58" hidden="1">
              <a:extLst>
                <a:ext uri="{63B3BB69-23CF-44E3-9099-C40C66FF867C}">
                  <a14:compatExt spid="_x0000_s35898"/>
                </a:ext>
                <a:ext uri="{FF2B5EF4-FFF2-40B4-BE49-F238E27FC236}">
                  <a16:creationId xmlns:a16="http://schemas.microsoft.com/office/drawing/2014/main" id="{DCF4F904-A1A3-2559-735C-D7828055D94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135</xdr:row>
          <xdr:rowOff>129540</xdr:rowOff>
        </xdr:from>
        <xdr:to>
          <xdr:col>2</xdr:col>
          <xdr:colOff>137160</xdr:colOff>
          <xdr:row>137</xdr:row>
          <xdr:rowOff>30480</xdr:rowOff>
        </xdr:to>
        <xdr:sp macro="" textlink="">
          <xdr:nvSpPr>
            <xdr:cNvPr id="35943" name="Check Box 59" hidden="1">
              <a:extLst>
                <a:ext uri="{63B3BB69-23CF-44E3-9099-C40C66FF867C}">
                  <a14:compatExt spid="_x0000_s35899"/>
                </a:ext>
                <a:ext uri="{FF2B5EF4-FFF2-40B4-BE49-F238E27FC236}">
                  <a16:creationId xmlns:a16="http://schemas.microsoft.com/office/drawing/2014/main" id="{5FFF1B6A-88F1-EB3E-1BE4-92BBE035D7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137</xdr:row>
          <xdr:rowOff>22860</xdr:rowOff>
        </xdr:from>
        <xdr:to>
          <xdr:col>2</xdr:col>
          <xdr:colOff>137160</xdr:colOff>
          <xdr:row>137</xdr:row>
          <xdr:rowOff>251460</xdr:rowOff>
        </xdr:to>
        <xdr:sp macro="" textlink="">
          <xdr:nvSpPr>
            <xdr:cNvPr id="35944" name="Check Box 60" hidden="1">
              <a:extLst>
                <a:ext uri="{63B3BB69-23CF-44E3-9099-C40C66FF867C}">
                  <a14:compatExt spid="_x0000_s35900"/>
                </a:ext>
                <a:ext uri="{FF2B5EF4-FFF2-40B4-BE49-F238E27FC236}">
                  <a16:creationId xmlns:a16="http://schemas.microsoft.com/office/drawing/2014/main" id="{E07F53BB-33AC-59CF-B5C7-4B3DFC66D7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137</xdr:row>
          <xdr:rowOff>236220</xdr:rowOff>
        </xdr:from>
        <xdr:to>
          <xdr:col>2</xdr:col>
          <xdr:colOff>137160</xdr:colOff>
          <xdr:row>139</xdr:row>
          <xdr:rowOff>30480</xdr:rowOff>
        </xdr:to>
        <xdr:sp macro="" textlink="">
          <xdr:nvSpPr>
            <xdr:cNvPr id="35945" name="Check Box 61" hidden="1">
              <a:extLst>
                <a:ext uri="{63B3BB69-23CF-44E3-9099-C40C66FF867C}">
                  <a14:compatExt spid="_x0000_s35901"/>
                </a:ext>
                <a:ext uri="{FF2B5EF4-FFF2-40B4-BE49-F238E27FC236}">
                  <a16:creationId xmlns:a16="http://schemas.microsoft.com/office/drawing/2014/main" id="{27FCF170-C7B7-EA23-FDB7-EC80028C17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302"/>
          <a:chExt cx="301792" cy="780035"/>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606"/>
          <a:chExt cx="308371" cy="762891"/>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920"/>
          <a:chExt cx="301792" cy="494793"/>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42"/>
          <a:chExt cx="308371" cy="77925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613" y="8168780"/>
          <a:chExt cx="217582" cy="792437"/>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8974" y="8166081"/>
          <a:chExt cx="208607" cy="749766"/>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599"/>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91137"/>
                </a:ext>
                <a:ext uri="{FF2B5EF4-FFF2-40B4-BE49-F238E27FC236}">
                  <a16:creationId xmlns:a16="http://schemas.microsoft.com/office/drawing/2014/main" id="{267C3874-46FB-E943-73E5-B896D2AEB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91138"/>
                </a:ext>
                <a:ext uri="{FF2B5EF4-FFF2-40B4-BE49-F238E27FC236}">
                  <a16:creationId xmlns:a16="http://schemas.microsoft.com/office/drawing/2014/main" id="{360FF0B6-C8BB-048B-BA7D-8AFDFBB882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91139"/>
                </a:ext>
                <a:ext uri="{FF2B5EF4-FFF2-40B4-BE49-F238E27FC236}">
                  <a16:creationId xmlns:a16="http://schemas.microsoft.com/office/drawing/2014/main" id="{331A4EA7-F17B-0FB3-A909-F45233B65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91140"/>
                </a:ext>
                <a:ext uri="{FF2B5EF4-FFF2-40B4-BE49-F238E27FC236}">
                  <a16:creationId xmlns:a16="http://schemas.microsoft.com/office/drawing/2014/main" id="{6B67C652-A9F4-E467-FAE6-F69390D487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91141"/>
                </a:ext>
                <a:ext uri="{FF2B5EF4-FFF2-40B4-BE49-F238E27FC236}">
                  <a16:creationId xmlns:a16="http://schemas.microsoft.com/office/drawing/2014/main" id="{9650BB32-7D7A-B828-0D93-E68A048E8C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91142"/>
                </a:ext>
                <a:ext uri="{FF2B5EF4-FFF2-40B4-BE49-F238E27FC236}">
                  <a16:creationId xmlns:a16="http://schemas.microsoft.com/office/drawing/2014/main" id="{2A5587DE-2888-5144-B5F5-193B98821C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91143"/>
                </a:ext>
                <a:ext uri="{FF2B5EF4-FFF2-40B4-BE49-F238E27FC236}">
                  <a16:creationId xmlns:a16="http://schemas.microsoft.com/office/drawing/2014/main" id="{D07C4D30-506D-04A5-2535-467720233B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91144"/>
                </a:ext>
                <a:ext uri="{FF2B5EF4-FFF2-40B4-BE49-F238E27FC236}">
                  <a16:creationId xmlns:a16="http://schemas.microsoft.com/office/drawing/2014/main" id="{5AE38AF6-68B7-878A-B010-D992882D1A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91145"/>
                </a:ext>
                <a:ext uri="{FF2B5EF4-FFF2-40B4-BE49-F238E27FC236}">
                  <a16:creationId xmlns:a16="http://schemas.microsoft.com/office/drawing/2014/main" id="{E70A836F-9975-4C4B-AA4F-81A5FB8387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91146"/>
                </a:ext>
                <a:ext uri="{FF2B5EF4-FFF2-40B4-BE49-F238E27FC236}">
                  <a16:creationId xmlns:a16="http://schemas.microsoft.com/office/drawing/2014/main" id="{B6C8D7B9-EE5D-75D4-50AD-707F937238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91147"/>
                </a:ext>
                <a:ext uri="{FF2B5EF4-FFF2-40B4-BE49-F238E27FC236}">
                  <a16:creationId xmlns:a16="http://schemas.microsoft.com/office/drawing/2014/main" id="{6B0CC428-5158-A495-1A3A-432BEF56CB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91148"/>
                </a:ext>
                <a:ext uri="{FF2B5EF4-FFF2-40B4-BE49-F238E27FC236}">
                  <a16:creationId xmlns:a16="http://schemas.microsoft.com/office/drawing/2014/main" id="{DB502C61-B436-0841-5E35-60E597EF0E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91136" name="Group Box 13" hidden="1">
              <a:extLst>
                <a:ext uri="{63B3BB69-23CF-44E3-9099-C40C66FF867C}">
                  <a14:compatExt spid="_x0000_s91149"/>
                </a:ext>
                <a:ext uri="{FF2B5EF4-FFF2-40B4-BE49-F238E27FC236}">
                  <a16:creationId xmlns:a16="http://schemas.microsoft.com/office/drawing/2014/main" id="{249A63C8-55F8-64D1-A480-0FEB8DC7F2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91186" name="Group Box 14" hidden="1">
              <a:extLst>
                <a:ext uri="{63B3BB69-23CF-44E3-9099-C40C66FF867C}">
                  <a14:compatExt spid="_x0000_s91150"/>
                </a:ext>
                <a:ext uri="{FF2B5EF4-FFF2-40B4-BE49-F238E27FC236}">
                  <a16:creationId xmlns:a16="http://schemas.microsoft.com/office/drawing/2014/main" id="{67F7A0B5-1CCD-D139-3FB3-C723DED81D2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91187" name="Group Box 15" hidden="1">
              <a:extLst>
                <a:ext uri="{63B3BB69-23CF-44E3-9099-C40C66FF867C}">
                  <a14:compatExt spid="_x0000_s91151"/>
                </a:ext>
                <a:ext uri="{FF2B5EF4-FFF2-40B4-BE49-F238E27FC236}">
                  <a16:creationId xmlns:a16="http://schemas.microsoft.com/office/drawing/2014/main" id="{56F1B90D-AEC8-2924-AA17-C1F1C4D3E81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91188" name="Group Box 16" hidden="1">
              <a:extLst>
                <a:ext uri="{63B3BB69-23CF-44E3-9099-C40C66FF867C}">
                  <a14:compatExt spid="_x0000_s91152"/>
                </a:ext>
                <a:ext uri="{FF2B5EF4-FFF2-40B4-BE49-F238E27FC236}">
                  <a16:creationId xmlns:a16="http://schemas.microsoft.com/office/drawing/2014/main" id="{F13AA9E2-1C80-8530-63B5-2AF8E0FD5AA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91189" name="Option Button 17" hidden="1">
              <a:extLst>
                <a:ext uri="{63B3BB69-23CF-44E3-9099-C40C66FF867C}">
                  <a14:compatExt spid="_x0000_s91153"/>
                </a:ext>
                <a:ext uri="{FF2B5EF4-FFF2-40B4-BE49-F238E27FC236}">
                  <a16:creationId xmlns:a16="http://schemas.microsoft.com/office/drawing/2014/main" id="{DBA32881-12F7-A645-9EFD-217C0C587E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91190" name="Option Button 18" hidden="1">
              <a:extLst>
                <a:ext uri="{63B3BB69-23CF-44E3-9099-C40C66FF867C}">
                  <a14:compatExt spid="_x0000_s91154"/>
                </a:ext>
                <a:ext uri="{FF2B5EF4-FFF2-40B4-BE49-F238E27FC236}">
                  <a16:creationId xmlns:a16="http://schemas.microsoft.com/office/drawing/2014/main" id="{E6C73FC6-7A5A-995D-BDCB-6F7DAF3180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91191" name="Option Button 19" hidden="1">
              <a:extLst>
                <a:ext uri="{63B3BB69-23CF-44E3-9099-C40C66FF867C}">
                  <a14:compatExt spid="_x0000_s91155"/>
                </a:ext>
                <a:ext uri="{FF2B5EF4-FFF2-40B4-BE49-F238E27FC236}">
                  <a16:creationId xmlns:a16="http://schemas.microsoft.com/office/drawing/2014/main" id="{A2F43384-B8B0-E97C-A109-B3B37034E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91192" name="Group Box 20" hidden="1">
              <a:extLst>
                <a:ext uri="{63B3BB69-23CF-44E3-9099-C40C66FF867C}">
                  <a14:compatExt spid="_x0000_s91156"/>
                </a:ext>
                <a:ext uri="{FF2B5EF4-FFF2-40B4-BE49-F238E27FC236}">
                  <a16:creationId xmlns:a16="http://schemas.microsoft.com/office/drawing/2014/main" id="{392E071D-DAED-BD68-3EB1-7E2B89A82D5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91193" name="Group Box 21" hidden="1">
              <a:extLst>
                <a:ext uri="{63B3BB69-23CF-44E3-9099-C40C66FF867C}">
                  <a14:compatExt spid="_x0000_s91157"/>
                </a:ext>
                <a:ext uri="{FF2B5EF4-FFF2-40B4-BE49-F238E27FC236}">
                  <a16:creationId xmlns:a16="http://schemas.microsoft.com/office/drawing/2014/main" id="{6C412478-E906-31AC-BD0E-B101C90DF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91194" name="Group Box 22" hidden="1">
              <a:extLst>
                <a:ext uri="{63B3BB69-23CF-44E3-9099-C40C66FF867C}">
                  <a14:compatExt spid="_x0000_s91158"/>
                </a:ext>
                <a:ext uri="{FF2B5EF4-FFF2-40B4-BE49-F238E27FC236}">
                  <a16:creationId xmlns:a16="http://schemas.microsoft.com/office/drawing/2014/main" id="{19874CFD-8396-BB76-06E0-74FF8D1F094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91195" name="Group Box 23" hidden="1">
              <a:extLst>
                <a:ext uri="{63B3BB69-23CF-44E3-9099-C40C66FF867C}">
                  <a14:compatExt spid="_x0000_s91159"/>
                </a:ext>
                <a:ext uri="{FF2B5EF4-FFF2-40B4-BE49-F238E27FC236}">
                  <a16:creationId xmlns:a16="http://schemas.microsoft.com/office/drawing/2014/main" id="{D30D1C0F-BEDC-328B-1C8D-DA506883318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91196" name="Group Box 24" hidden="1">
              <a:extLst>
                <a:ext uri="{63B3BB69-23CF-44E3-9099-C40C66FF867C}">
                  <a14:compatExt spid="_x0000_s91160"/>
                </a:ext>
                <a:ext uri="{FF2B5EF4-FFF2-40B4-BE49-F238E27FC236}">
                  <a16:creationId xmlns:a16="http://schemas.microsoft.com/office/drawing/2014/main" id="{07D6AB4B-DBE5-A490-3B7A-A8BBFFC088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91197" name="Group Box 25" hidden="1">
              <a:extLst>
                <a:ext uri="{63B3BB69-23CF-44E3-9099-C40C66FF867C}">
                  <a14:compatExt spid="_x0000_s91161"/>
                </a:ext>
                <a:ext uri="{FF2B5EF4-FFF2-40B4-BE49-F238E27FC236}">
                  <a16:creationId xmlns:a16="http://schemas.microsoft.com/office/drawing/2014/main" id="{4B93F8A0-C6BC-3534-0AB2-56FE2D085E0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91198" name="Group Box 26" hidden="1">
              <a:extLst>
                <a:ext uri="{63B3BB69-23CF-44E3-9099-C40C66FF867C}">
                  <a14:compatExt spid="_x0000_s91162"/>
                </a:ext>
                <a:ext uri="{FF2B5EF4-FFF2-40B4-BE49-F238E27FC236}">
                  <a16:creationId xmlns:a16="http://schemas.microsoft.com/office/drawing/2014/main" id="{388572AE-7A53-764F-DDCE-F21C0E5FB3F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91199" name="Group Box 27" hidden="1">
              <a:extLst>
                <a:ext uri="{63B3BB69-23CF-44E3-9099-C40C66FF867C}">
                  <a14:compatExt spid="_x0000_s91163"/>
                </a:ext>
                <a:ext uri="{FF2B5EF4-FFF2-40B4-BE49-F238E27FC236}">
                  <a16:creationId xmlns:a16="http://schemas.microsoft.com/office/drawing/2014/main" id="{6A5D378A-555D-2781-19B5-BBC23E804F7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91200" name="Group Box 28" hidden="1">
              <a:extLst>
                <a:ext uri="{63B3BB69-23CF-44E3-9099-C40C66FF867C}">
                  <a14:compatExt spid="_x0000_s91164"/>
                </a:ext>
                <a:ext uri="{FF2B5EF4-FFF2-40B4-BE49-F238E27FC236}">
                  <a16:creationId xmlns:a16="http://schemas.microsoft.com/office/drawing/2014/main" id="{C1A99634-FA9A-1586-999C-36A6CAB4486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91201" name="Group Box 29" hidden="1">
              <a:extLst>
                <a:ext uri="{63B3BB69-23CF-44E3-9099-C40C66FF867C}">
                  <a14:compatExt spid="_x0000_s91165"/>
                </a:ext>
                <a:ext uri="{FF2B5EF4-FFF2-40B4-BE49-F238E27FC236}">
                  <a16:creationId xmlns:a16="http://schemas.microsoft.com/office/drawing/2014/main" id="{E0FBAB4D-740D-D0F3-4849-23800D8A59E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91202" name="Option Button 30" hidden="1">
              <a:extLst>
                <a:ext uri="{63B3BB69-23CF-44E3-9099-C40C66FF867C}">
                  <a14:compatExt spid="_x0000_s91166"/>
                </a:ext>
                <a:ext uri="{FF2B5EF4-FFF2-40B4-BE49-F238E27FC236}">
                  <a16:creationId xmlns:a16="http://schemas.microsoft.com/office/drawing/2014/main" id="{22273013-A59D-B8D3-76C1-20A9D12F4D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91203" name="Option Button 31" hidden="1">
              <a:extLst>
                <a:ext uri="{63B3BB69-23CF-44E3-9099-C40C66FF867C}">
                  <a14:compatExt spid="_x0000_s91167"/>
                </a:ext>
                <a:ext uri="{FF2B5EF4-FFF2-40B4-BE49-F238E27FC236}">
                  <a16:creationId xmlns:a16="http://schemas.microsoft.com/office/drawing/2014/main" id="{54F60E8C-71E8-56D1-F22D-85068A56E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91204" name="Option Button 32" hidden="1">
              <a:extLst>
                <a:ext uri="{63B3BB69-23CF-44E3-9099-C40C66FF867C}">
                  <a14:compatExt spid="_x0000_s91168"/>
                </a:ext>
                <a:ext uri="{FF2B5EF4-FFF2-40B4-BE49-F238E27FC236}">
                  <a16:creationId xmlns:a16="http://schemas.microsoft.com/office/drawing/2014/main" id="{DB90507B-508A-8EF5-AC49-5DEF4F9BEB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91205" name="Option Button 33" hidden="1">
              <a:extLst>
                <a:ext uri="{63B3BB69-23CF-44E3-9099-C40C66FF867C}">
                  <a14:compatExt spid="_x0000_s91169"/>
                </a:ext>
                <a:ext uri="{FF2B5EF4-FFF2-40B4-BE49-F238E27FC236}">
                  <a16:creationId xmlns:a16="http://schemas.microsoft.com/office/drawing/2014/main" id="{F68C4D36-3F23-D74B-9D2E-CB2FE39006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91206" name="Option Button 34" hidden="1">
              <a:extLst>
                <a:ext uri="{63B3BB69-23CF-44E3-9099-C40C66FF867C}">
                  <a14:compatExt spid="_x0000_s91170"/>
                </a:ext>
                <a:ext uri="{FF2B5EF4-FFF2-40B4-BE49-F238E27FC236}">
                  <a16:creationId xmlns:a16="http://schemas.microsoft.com/office/drawing/2014/main" id="{36E04447-1FC6-B7A3-DC58-A92FD8CA2D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91207" name="Option Button 35" hidden="1">
              <a:extLst>
                <a:ext uri="{63B3BB69-23CF-44E3-9099-C40C66FF867C}">
                  <a14:compatExt spid="_x0000_s91171"/>
                </a:ext>
                <a:ext uri="{FF2B5EF4-FFF2-40B4-BE49-F238E27FC236}">
                  <a16:creationId xmlns:a16="http://schemas.microsoft.com/office/drawing/2014/main" id="{F200E1B3-D23E-1D74-92EF-D90EB57B2A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91208" name="Option Button 36" hidden="1">
              <a:extLst>
                <a:ext uri="{63B3BB69-23CF-44E3-9099-C40C66FF867C}">
                  <a14:compatExt spid="_x0000_s91172"/>
                </a:ext>
                <a:ext uri="{FF2B5EF4-FFF2-40B4-BE49-F238E27FC236}">
                  <a16:creationId xmlns:a16="http://schemas.microsoft.com/office/drawing/2014/main" id="{553155A5-5054-5083-66CC-A7F04950DD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91209" name="Option Button 37" hidden="1">
              <a:extLst>
                <a:ext uri="{63B3BB69-23CF-44E3-9099-C40C66FF867C}">
                  <a14:compatExt spid="_x0000_s91173"/>
                </a:ext>
                <a:ext uri="{FF2B5EF4-FFF2-40B4-BE49-F238E27FC236}">
                  <a16:creationId xmlns:a16="http://schemas.microsoft.com/office/drawing/2014/main" id="{D4304F29-A3B2-51CD-4E8A-E8994F7112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91210" name="Option Button 38" hidden="1">
              <a:extLst>
                <a:ext uri="{63B3BB69-23CF-44E3-9099-C40C66FF867C}">
                  <a14:compatExt spid="_x0000_s91174"/>
                </a:ext>
                <a:ext uri="{FF2B5EF4-FFF2-40B4-BE49-F238E27FC236}">
                  <a16:creationId xmlns:a16="http://schemas.microsoft.com/office/drawing/2014/main" id="{D04FFA92-F6C6-C9D8-F405-ED36C120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91211" name="Option Button 39" hidden="1">
              <a:extLst>
                <a:ext uri="{63B3BB69-23CF-44E3-9099-C40C66FF867C}">
                  <a14:compatExt spid="_x0000_s91175"/>
                </a:ext>
                <a:ext uri="{FF2B5EF4-FFF2-40B4-BE49-F238E27FC236}">
                  <a16:creationId xmlns:a16="http://schemas.microsoft.com/office/drawing/2014/main" id="{FD31FA04-8815-9B15-5E82-88603C7830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91212" name="Option Button 40" hidden="1">
              <a:extLst>
                <a:ext uri="{63B3BB69-23CF-44E3-9099-C40C66FF867C}">
                  <a14:compatExt spid="_x0000_s91176"/>
                </a:ext>
                <a:ext uri="{FF2B5EF4-FFF2-40B4-BE49-F238E27FC236}">
                  <a16:creationId xmlns:a16="http://schemas.microsoft.com/office/drawing/2014/main" id="{1D6592E9-9DDD-5930-3605-31C758172C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91213" name="Option Button 41" hidden="1">
              <a:extLst>
                <a:ext uri="{63B3BB69-23CF-44E3-9099-C40C66FF867C}">
                  <a14:compatExt spid="_x0000_s91177"/>
                </a:ext>
                <a:ext uri="{FF2B5EF4-FFF2-40B4-BE49-F238E27FC236}">
                  <a16:creationId xmlns:a16="http://schemas.microsoft.com/office/drawing/2014/main" id="{9EB1BF7C-A017-8196-9C9B-AFA0193FA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91214" name="Option Button 42" hidden="1">
              <a:extLst>
                <a:ext uri="{63B3BB69-23CF-44E3-9099-C40C66FF867C}">
                  <a14:compatExt spid="_x0000_s91178"/>
                </a:ext>
                <a:ext uri="{FF2B5EF4-FFF2-40B4-BE49-F238E27FC236}">
                  <a16:creationId xmlns:a16="http://schemas.microsoft.com/office/drawing/2014/main" id="{F3079D0F-5831-8E24-15E5-1AE43AA6C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91215" name="Option Button 43" hidden="1">
              <a:extLst>
                <a:ext uri="{63B3BB69-23CF-44E3-9099-C40C66FF867C}">
                  <a14:compatExt spid="_x0000_s91179"/>
                </a:ext>
                <a:ext uri="{FF2B5EF4-FFF2-40B4-BE49-F238E27FC236}">
                  <a16:creationId xmlns:a16="http://schemas.microsoft.com/office/drawing/2014/main" id="{5CBD7BA9-DCB9-9230-055F-F15163F96D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91216" name="Option Button 44" hidden="1">
              <a:extLst>
                <a:ext uri="{63B3BB69-23CF-44E3-9099-C40C66FF867C}">
                  <a14:compatExt spid="_x0000_s91180"/>
                </a:ext>
                <a:ext uri="{FF2B5EF4-FFF2-40B4-BE49-F238E27FC236}">
                  <a16:creationId xmlns:a16="http://schemas.microsoft.com/office/drawing/2014/main" id="{578CD255-A71F-60EB-BC9E-EEE6BACCF2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91217" name="Option Button 45" hidden="1">
              <a:extLst>
                <a:ext uri="{63B3BB69-23CF-44E3-9099-C40C66FF867C}">
                  <a14:compatExt spid="_x0000_s91181"/>
                </a:ext>
                <a:ext uri="{FF2B5EF4-FFF2-40B4-BE49-F238E27FC236}">
                  <a16:creationId xmlns:a16="http://schemas.microsoft.com/office/drawing/2014/main" id="{BCDFEBFC-439E-C243-3595-F2C65A95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91218" name="Option Button 46" hidden="1">
              <a:extLst>
                <a:ext uri="{63B3BB69-23CF-44E3-9099-C40C66FF867C}">
                  <a14:compatExt spid="_x0000_s91182"/>
                </a:ext>
                <a:ext uri="{FF2B5EF4-FFF2-40B4-BE49-F238E27FC236}">
                  <a16:creationId xmlns:a16="http://schemas.microsoft.com/office/drawing/2014/main" id="{762719E6-66D4-ABC2-B6FF-8A5C53F048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91219" name="Group Box 47" hidden="1">
              <a:extLst>
                <a:ext uri="{63B3BB69-23CF-44E3-9099-C40C66FF867C}">
                  <a14:compatExt spid="_x0000_s91183"/>
                </a:ext>
                <a:ext uri="{FF2B5EF4-FFF2-40B4-BE49-F238E27FC236}">
                  <a16:creationId xmlns:a16="http://schemas.microsoft.com/office/drawing/2014/main" id="{8CAE0FBB-0F87-3114-418A-9886FDCB42F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91220" name="Option Button 48" hidden="1">
              <a:extLst>
                <a:ext uri="{63B3BB69-23CF-44E3-9099-C40C66FF867C}">
                  <a14:compatExt spid="_x0000_s91184"/>
                </a:ext>
                <a:ext uri="{FF2B5EF4-FFF2-40B4-BE49-F238E27FC236}">
                  <a16:creationId xmlns:a16="http://schemas.microsoft.com/office/drawing/2014/main" id="{D206BED4-D7C2-9B67-AB31-4D8449BDCA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91221" name="Option Button 49" hidden="1">
              <a:extLst>
                <a:ext uri="{63B3BB69-23CF-44E3-9099-C40C66FF867C}">
                  <a14:compatExt spid="_x0000_s91185"/>
                </a:ext>
                <a:ext uri="{FF2B5EF4-FFF2-40B4-BE49-F238E27FC236}">
                  <a16:creationId xmlns:a16="http://schemas.microsoft.com/office/drawing/2014/main" id="{E4AD1EDC-7BAC-6DE1-424E-3144E3E344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84"/>
          <a:chExt cx="303832" cy="48686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301"/>
          <a:chExt cx="301792" cy="780066"/>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9"/>
          <a:chExt cx="308371" cy="762867"/>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27"/>
          <a:chExt cx="301792" cy="494788"/>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492" y="8168744"/>
          <a:chExt cx="217631" cy="792561"/>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021" y="8166005"/>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934" y="7305240"/>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3" name="Option Button 1" hidden="1">
              <a:extLst>
                <a:ext uri="{63B3BB69-23CF-44E3-9099-C40C66FF867C}">
                  <a14:compatExt spid="_x0000_s79873"/>
                </a:ext>
                <a:ext uri="{FF2B5EF4-FFF2-40B4-BE49-F238E27FC236}">
                  <a16:creationId xmlns:a16="http://schemas.microsoft.com/office/drawing/2014/main" id="{C59B7BFE-491B-831C-FA93-BB6D1A182D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4" name="Option Button 2" hidden="1">
              <a:extLst>
                <a:ext uri="{63B3BB69-23CF-44E3-9099-C40C66FF867C}">
                  <a14:compatExt spid="_x0000_s79874"/>
                </a:ext>
                <a:ext uri="{FF2B5EF4-FFF2-40B4-BE49-F238E27FC236}">
                  <a16:creationId xmlns:a16="http://schemas.microsoft.com/office/drawing/2014/main" id="{F418EFA9-0B22-754D-99A4-3A1A5F9FAD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5" name="Option Button 3" hidden="1">
              <a:extLst>
                <a:ext uri="{63B3BB69-23CF-44E3-9099-C40C66FF867C}">
                  <a14:compatExt spid="_x0000_s79875"/>
                </a:ext>
                <a:ext uri="{FF2B5EF4-FFF2-40B4-BE49-F238E27FC236}">
                  <a16:creationId xmlns:a16="http://schemas.microsoft.com/office/drawing/2014/main" id="{24165CD7-F69E-EF98-0ACC-F9FA27347F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6" name="Option Button 4" hidden="1">
              <a:extLst>
                <a:ext uri="{63B3BB69-23CF-44E3-9099-C40C66FF867C}">
                  <a14:compatExt spid="_x0000_s79876"/>
                </a:ext>
                <a:ext uri="{FF2B5EF4-FFF2-40B4-BE49-F238E27FC236}">
                  <a16:creationId xmlns:a16="http://schemas.microsoft.com/office/drawing/2014/main" id="{DE2C20A8-6AD6-36A9-CE6A-7EAB28A372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7" name="Option Button 5" hidden="1">
              <a:extLst>
                <a:ext uri="{63B3BB69-23CF-44E3-9099-C40C66FF867C}">
                  <a14:compatExt spid="_x0000_s79877"/>
                </a:ext>
                <a:ext uri="{FF2B5EF4-FFF2-40B4-BE49-F238E27FC236}">
                  <a16:creationId xmlns:a16="http://schemas.microsoft.com/office/drawing/2014/main" id="{65DC8E81-C18D-68DA-7ECB-68FAA9F908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8" name="Option Button 6" hidden="1">
              <a:extLst>
                <a:ext uri="{63B3BB69-23CF-44E3-9099-C40C66FF867C}">
                  <a14:compatExt spid="_x0000_s79878"/>
                </a:ext>
                <a:ext uri="{FF2B5EF4-FFF2-40B4-BE49-F238E27FC236}">
                  <a16:creationId xmlns:a16="http://schemas.microsoft.com/office/drawing/2014/main" id="{38A74A48-AD80-CE48-90C3-BDB902306F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9" name="Option Button 7" hidden="1">
              <a:extLst>
                <a:ext uri="{63B3BB69-23CF-44E3-9099-C40C66FF867C}">
                  <a14:compatExt spid="_x0000_s79879"/>
                </a:ext>
                <a:ext uri="{FF2B5EF4-FFF2-40B4-BE49-F238E27FC236}">
                  <a16:creationId xmlns:a16="http://schemas.microsoft.com/office/drawing/2014/main" id="{CC21B14C-F610-F00D-BDB2-B510E4A78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60" name="Option Button 8" hidden="1">
              <a:extLst>
                <a:ext uri="{63B3BB69-23CF-44E3-9099-C40C66FF867C}">
                  <a14:compatExt spid="_x0000_s79880"/>
                </a:ext>
                <a:ext uri="{FF2B5EF4-FFF2-40B4-BE49-F238E27FC236}">
                  <a16:creationId xmlns:a16="http://schemas.microsoft.com/office/drawing/2014/main" id="{00896BB9-340D-9991-6928-B6A1804FF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1" name="Option Button 9" hidden="1">
              <a:extLst>
                <a:ext uri="{63B3BB69-23CF-44E3-9099-C40C66FF867C}">
                  <a14:compatExt spid="_x0000_s79881"/>
                </a:ext>
                <a:ext uri="{FF2B5EF4-FFF2-40B4-BE49-F238E27FC236}">
                  <a16:creationId xmlns:a16="http://schemas.microsoft.com/office/drawing/2014/main" id="{57B0CD5B-78B0-3568-3E5E-E2FBDD336A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2" name="Option Button 10" hidden="1">
              <a:extLst>
                <a:ext uri="{63B3BB69-23CF-44E3-9099-C40C66FF867C}">
                  <a14:compatExt spid="_x0000_s79882"/>
                </a:ext>
                <a:ext uri="{FF2B5EF4-FFF2-40B4-BE49-F238E27FC236}">
                  <a16:creationId xmlns:a16="http://schemas.microsoft.com/office/drawing/2014/main" id="{73962AF3-28DA-6596-281E-07D3D74A9C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3" name="Option Button 11" hidden="1">
              <a:extLst>
                <a:ext uri="{63B3BB69-23CF-44E3-9099-C40C66FF867C}">
                  <a14:compatExt spid="_x0000_s79883"/>
                </a:ext>
                <a:ext uri="{FF2B5EF4-FFF2-40B4-BE49-F238E27FC236}">
                  <a16:creationId xmlns:a16="http://schemas.microsoft.com/office/drawing/2014/main" id="{7C68B52A-EE8F-49A7-EA67-D311CC5DCB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79872" name="Option Button 12" hidden="1">
              <a:extLst>
                <a:ext uri="{63B3BB69-23CF-44E3-9099-C40C66FF867C}">
                  <a14:compatExt spid="_x0000_s79884"/>
                </a:ext>
                <a:ext uri="{FF2B5EF4-FFF2-40B4-BE49-F238E27FC236}">
                  <a16:creationId xmlns:a16="http://schemas.microsoft.com/office/drawing/2014/main" id="{AD836379-35F7-E319-58AE-8026036B71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19</xdr:row>
          <xdr:rowOff>91440</xdr:rowOff>
        </xdr:from>
        <xdr:to>
          <xdr:col>29</xdr:col>
          <xdr:colOff>68580</xdr:colOff>
          <xdr:row>22</xdr:row>
          <xdr:rowOff>76200</xdr:rowOff>
        </xdr:to>
        <xdr:sp macro="" textlink="">
          <xdr:nvSpPr>
            <xdr:cNvPr id="79920" name="Group Box 13" hidden="1">
              <a:extLst>
                <a:ext uri="{63B3BB69-23CF-44E3-9099-C40C66FF867C}">
                  <a14:compatExt spid="_x0000_s79885"/>
                </a:ext>
                <a:ext uri="{FF2B5EF4-FFF2-40B4-BE49-F238E27FC236}">
                  <a16:creationId xmlns:a16="http://schemas.microsoft.com/office/drawing/2014/main" id="{FAA3BC60-BF21-D4C8-1716-BF3607A93EF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79921" name="Group Box 14" hidden="1">
              <a:extLst>
                <a:ext uri="{63B3BB69-23CF-44E3-9099-C40C66FF867C}">
                  <a14:compatExt spid="_x0000_s79886"/>
                </a:ext>
                <a:ext uri="{FF2B5EF4-FFF2-40B4-BE49-F238E27FC236}">
                  <a16:creationId xmlns:a16="http://schemas.microsoft.com/office/drawing/2014/main" id="{3629E90F-99B1-AF93-2654-BD706CEBA9E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79922" name="Group Box 15" hidden="1">
              <a:extLst>
                <a:ext uri="{63B3BB69-23CF-44E3-9099-C40C66FF867C}">
                  <a14:compatExt spid="_x0000_s79887"/>
                </a:ext>
                <a:ext uri="{FF2B5EF4-FFF2-40B4-BE49-F238E27FC236}">
                  <a16:creationId xmlns:a16="http://schemas.microsoft.com/office/drawing/2014/main" id="{A2D3D660-5FA6-3363-5C24-33E5DE42E4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106680</xdr:rowOff>
        </xdr:from>
        <xdr:to>
          <xdr:col>30</xdr:col>
          <xdr:colOff>45720</xdr:colOff>
          <xdr:row>35</xdr:row>
          <xdr:rowOff>0</xdr:rowOff>
        </xdr:to>
        <xdr:sp macro="" textlink="">
          <xdr:nvSpPr>
            <xdr:cNvPr id="79923" name="Group Box 16" hidden="1">
              <a:extLst>
                <a:ext uri="{63B3BB69-23CF-44E3-9099-C40C66FF867C}">
                  <a14:compatExt spid="_x0000_s79888"/>
                </a:ext>
                <a:ext uri="{FF2B5EF4-FFF2-40B4-BE49-F238E27FC236}">
                  <a16:creationId xmlns:a16="http://schemas.microsoft.com/office/drawing/2014/main" id="{B080625E-8D7A-0977-B0AF-F8C8EF2444F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79924" name="Option Button 17" hidden="1">
              <a:extLst>
                <a:ext uri="{63B3BB69-23CF-44E3-9099-C40C66FF867C}">
                  <a14:compatExt spid="_x0000_s79889"/>
                </a:ext>
                <a:ext uri="{FF2B5EF4-FFF2-40B4-BE49-F238E27FC236}">
                  <a16:creationId xmlns:a16="http://schemas.microsoft.com/office/drawing/2014/main" id="{3F5758E5-E540-BB5C-B2D7-0C06020DD7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79925" name="Option Button 18" hidden="1">
              <a:extLst>
                <a:ext uri="{63B3BB69-23CF-44E3-9099-C40C66FF867C}">
                  <a14:compatExt spid="_x0000_s79890"/>
                </a:ext>
                <a:ext uri="{FF2B5EF4-FFF2-40B4-BE49-F238E27FC236}">
                  <a16:creationId xmlns:a16="http://schemas.microsoft.com/office/drawing/2014/main" id="{05F0002F-D6EB-FD41-3EA6-9702491F7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79926" name="Option Button 19" hidden="1">
              <a:extLst>
                <a:ext uri="{63B3BB69-23CF-44E3-9099-C40C66FF867C}">
                  <a14:compatExt spid="_x0000_s79891"/>
                </a:ext>
                <a:ext uri="{FF2B5EF4-FFF2-40B4-BE49-F238E27FC236}">
                  <a16:creationId xmlns:a16="http://schemas.microsoft.com/office/drawing/2014/main" id="{7D9C103C-F2B4-4335-3850-5015BE725E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79927" name="Group Box 20" hidden="1">
              <a:extLst>
                <a:ext uri="{63B3BB69-23CF-44E3-9099-C40C66FF867C}">
                  <a14:compatExt spid="_x0000_s79892"/>
                </a:ext>
                <a:ext uri="{FF2B5EF4-FFF2-40B4-BE49-F238E27FC236}">
                  <a16:creationId xmlns:a16="http://schemas.microsoft.com/office/drawing/2014/main" id="{E2228EA5-781A-17E9-E338-1A255B542CF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79928" name="Group Box 21" hidden="1">
              <a:extLst>
                <a:ext uri="{63B3BB69-23CF-44E3-9099-C40C66FF867C}">
                  <a14:compatExt spid="_x0000_s79893"/>
                </a:ext>
                <a:ext uri="{FF2B5EF4-FFF2-40B4-BE49-F238E27FC236}">
                  <a16:creationId xmlns:a16="http://schemas.microsoft.com/office/drawing/2014/main" id="{38E7EB5A-5E38-6907-B246-9D7E9865366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79929" name="Group Box 22" hidden="1">
              <a:extLst>
                <a:ext uri="{63B3BB69-23CF-44E3-9099-C40C66FF867C}">
                  <a14:compatExt spid="_x0000_s79894"/>
                </a:ext>
                <a:ext uri="{FF2B5EF4-FFF2-40B4-BE49-F238E27FC236}">
                  <a16:creationId xmlns:a16="http://schemas.microsoft.com/office/drawing/2014/main" id="{19FEC884-503D-52FD-6DA2-B6EBA354451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22860</xdr:colOff>
          <xdr:row>34</xdr:row>
          <xdr:rowOff>99060</xdr:rowOff>
        </xdr:to>
        <xdr:sp macro="" textlink="">
          <xdr:nvSpPr>
            <xdr:cNvPr id="79930" name="Group Box 23" hidden="1">
              <a:extLst>
                <a:ext uri="{63B3BB69-23CF-44E3-9099-C40C66FF867C}">
                  <a14:compatExt spid="_x0000_s79895"/>
                </a:ext>
                <a:ext uri="{FF2B5EF4-FFF2-40B4-BE49-F238E27FC236}">
                  <a16:creationId xmlns:a16="http://schemas.microsoft.com/office/drawing/2014/main" id="{77979CAB-D8EB-1CF3-87E6-284C855E5DE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121920</xdr:colOff>
          <xdr:row>34</xdr:row>
          <xdr:rowOff>7620</xdr:rowOff>
        </xdr:from>
        <xdr:to>
          <xdr:col>38</xdr:col>
          <xdr:colOff>68580</xdr:colOff>
          <xdr:row>38</xdr:row>
          <xdr:rowOff>68580</xdr:rowOff>
        </xdr:to>
        <xdr:sp macro="" textlink="">
          <xdr:nvSpPr>
            <xdr:cNvPr id="79931" name="Group Box 24" hidden="1">
              <a:extLst>
                <a:ext uri="{63B3BB69-23CF-44E3-9099-C40C66FF867C}">
                  <a14:compatExt spid="_x0000_s79896"/>
                </a:ext>
                <a:ext uri="{FF2B5EF4-FFF2-40B4-BE49-F238E27FC236}">
                  <a16:creationId xmlns:a16="http://schemas.microsoft.com/office/drawing/2014/main" id="{58365A6E-9587-DB27-F7D6-BE02499C8E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42</xdr:row>
          <xdr:rowOff>68580</xdr:rowOff>
        </xdr:to>
        <xdr:sp macro="" textlink="">
          <xdr:nvSpPr>
            <xdr:cNvPr id="79932" name="Group Box 25" hidden="1">
              <a:extLst>
                <a:ext uri="{63B3BB69-23CF-44E3-9099-C40C66FF867C}">
                  <a14:compatExt spid="_x0000_s79897"/>
                </a:ext>
                <a:ext uri="{FF2B5EF4-FFF2-40B4-BE49-F238E27FC236}">
                  <a16:creationId xmlns:a16="http://schemas.microsoft.com/office/drawing/2014/main" id="{385325A8-0035-12BB-37A7-00DBF5C57D3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30480</xdr:rowOff>
        </xdr:from>
        <xdr:to>
          <xdr:col>38</xdr:col>
          <xdr:colOff>45720</xdr:colOff>
          <xdr:row>46</xdr:row>
          <xdr:rowOff>53340</xdr:rowOff>
        </xdr:to>
        <xdr:sp macro="" textlink="">
          <xdr:nvSpPr>
            <xdr:cNvPr id="79933" name="Group Box 26" hidden="1">
              <a:extLst>
                <a:ext uri="{63B3BB69-23CF-44E3-9099-C40C66FF867C}">
                  <a14:compatExt spid="_x0000_s79898"/>
                </a:ext>
                <a:ext uri="{FF2B5EF4-FFF2-40B4-BE49-F238E27FC236}">
                  <a16:creationId xmlns:a16="http://schemas.microsoft.com/office/drawing/2014/main" id="{074C1429-C50E-6B67-C68A-8A97806D839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99060</xdr:rowOff>
        </xdr:from>
        <xdr:to>
          <xdr:col>30</xdr:col>
          <xdr:colOff>38100</xdr:colOff>
          <xdr:row>23</xdr:row>
          <xdr:rowOff>68580</xdr:rowOff>
        </xdr:to>
        <xdr:sp macro="" textlink="">
          <xdr:nvSpPr>
            <xdr:cNvPr id="79934" name="Group Box 27" hidden="1">
              <a:extLst>
                <a:ext uri="{63B3BB69-23CF-44E3-9099-C40C66FF867C}">
                  <a14:compatExt spid="_x0000_s79899"/>
                </a:ext>
                <a:ext uri="{FF2B5EF4-FFF2-40B4-BE49-F238E27FC236}">
                  <a16:creationId xmlns:a16="http://schemas.microsoft.com/office/drawing/2014/main" id="{D3820FC8-D2F1-4ADF-90E9-1209D7DCAA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79935" name="Group Box 28" hidden="1">
              <a:extLst>
                <a:ext uri="{63B3BB69-23CF-44E3-9099-C40C66FF867C}">
                  <a14:compatExt spid="_x0000_s79900"/>
                </a:ext>
                <a:ext uri="{FF2B5EF4-FFF2-40B4-BE49-F238E27FC236}">
                  <a16:creationId xmlns:a16="http://schemas.microsoft.com/office/drawing/2014/main" id="{2CF05274-2269-6742-61E7-66BCC175C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79936" name="Group Box 29" hidden="1">
              <a:extLst>
                <a:ext uri="{63B3BB69-23CF-44E3-9099-C40C66FF867C}">
                  <a14:compatExt spid="_x0000_s79901"/>
                </a:ext>
                <a:ext uri="{FF2B5EF4-FFF2-40B4-BE49-F238E27FC236}">
                  <a16:creationId xmlns:a16="http://schemas.microsoft.com/office/drawing/2014/main" id="{09CCDC61-D73C-F54B-8E3E-4962A104007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79937" name="Option Button 30" hidden="1">
              <a:extLst>
                <a:ext uri="{63B3BB69-23CF-44E3-9099-C40C66FF867C}">
                  <a14:compatExt spid="_x0000_s79902"/>
                </a:ext>
                <a:ext uri="{FF2B5EF4-FFF2-40B4-BE49-F238E27FC236}">
                  <a16:creationId xmlns:a16="http://schemas.microsoft.com/office/drawing/2014/main" id="{0B6889B1-46BD-E596-E1F1-DFC846A826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79938" name="Option Button 31" hidden="1">
              <a:extLst>
                <a:ext uri="{63B3BB69-23CF-44E3-9099-C40C66FF867C}">
                  <a14:compatExt spid="_x0000_s79903"/>
                </a:ext>
                <a:ext uri="{FF2B5EF4-FFF2-40B4-BE49-F238E27FC236}">
                  <a16:creationId xmlns:a16="http://schemas.microsoft.com/office/drawing/2014/main" id="{DB7297F8-6DDF-C56C-4047-8E22C06F6C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79939" name="Option Button 32" hidden="1">
              <a:extLst>
                <a:ext uri="{63B3BB69-23CF-44E3-9099-C40C66FF867C}">
                  <a14:compatExt spid="_x0000_s79904"/>
                </a:ext>
                <a:ext uri="{FF2B5EF4-FFF2-40B4-BE49-F238E27FC236}">
                  <a16:creationId xmlns:a16="http://schemas.microsoft.com/office/drawing/2014/main" id="{0FB91EF8-1A42-BBD9-8384-29529CBF25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79940" name="Option Button 33" hidden="1">
              <a:extLst>
                <a:ext uri="{63B3BB69-23CF-44E3-9099-C40C66FF867C}">
                  <a14:compatExt spid="_x0000_s79905"/>
                </a:ext>
                <a:ext uri="{FF2B5EF4-FFF2-40B4-BE49-F238E27FC236}">
                  <a16:creationId xmlns:a16="http://schemas.microsoft.com/office/drawing/2014/main" id="{7C983FE8-C180-1126-6FF0-FA0D60250B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79941" name="Option Button 34" hidden="1">
              <a:extLst>
                <a:ext uri="{63B3BB69-23CF-44E3-9099-C40C66FF867C}">
                  <a14:compatExt spid="_x0000_s79906"/>
                </a:ext>
                <a:ext uri="{FF2B5EF4-FFF2-40B4-BE49-F238E27FC236}">
                  <a16:creationId xmlns:a16="http://schemas.microsoft.com/office/drawing/2014/main" id="{890BA79B-5D81-A573-87D5-6585E6A591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79942" name="Option Button 35" hidden="1">
              <a:extLst>
                <a:ext uri="{63B3BB69-23CF-44E3-9099-C40C66FF867C}">
                  <a14:compatExt spid="_x0000_s79907"/>
                </a:ext>
                <a:ext uri="{FF2B5EF4-FFF2-40B4-BE49-F238E27FC236}">
                  <a16:creationId xmlns:a16="http://schemas.microsoft.com/office/drawing/2014/main" id="{B9B30937-1AAB-7D34-541A-9D0A2B69EF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79943" name="Option Button 36" hidden="1">
              <a:extLst>
                <a:ext uri="{63B3BB69-23CF-44E3-9099-C40C66FF867C}">
                  <a14:compatExt spid="_x0000_s79908"/>
                </a:ext>
                <a:ext uri="{FF2B5EF4-FFF2-40B4-BE49-F238E27FC236}">
                  <a16:creationId xmlns:a16="http://schemas.microsoft.com/office/drawing/2014/main" id="{0A6D30C4-6622-3982-2FA9-01EB5C7A3E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79944" name="Option Button 37" hidden="1">
              <a:extLst>
                <a:ext uri="{63B3BB69-23CF-44E3-9099-C40C66FF867C}">
                  <a14:compatExt spid="_x0000_s79909"/>
                </a:ext>
                <a:ext uri="{FF2B5EF4-FFF2-40B4-BE49-F238E27FC236}">
                  <a16:creationId xmlns:a16="http://schemas.microsoft.com/office/drawing/2014/main" id="{7775EA19-5543-DD26-8A5D-53AE2542A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79945" name="Option Button 38" hidden="1">
              <a:extLst>
                <a:ext uri="{63B3BB69-23CF-44E3-9099-C40C66FF867C}">
                  <a14:compatExt spid="_x0000_s79910"/>
                </a:ext>
                <a:ext uri="{FF2B5EF4-FFF2-40B4-BE49-F238E27FC236}">
                  <a16:creationId xmlns:a16="http://schemas.microsoft.com/office/drawing/2014/main" id="{31FB6953-D31A-CDF2-CC76-C611F491C6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79946" name="Option Button 39" hidden="1">
              <a:extLst>
                <a:ext uri="{63B3BB69-23CF-44E3-9099-C40C66FF867C}">
                  <a14:compatExt spid="_x0000_s79911"/>
                </a:ext>
                <a:ext uri="{FF2B5EF4-FFF2-40B4-BE49-F238E27FC236}">
                  <a16:creationId xmlns:a16="http://schemas.microsoft.com/office/drawing/2014/main" id="{FA4374DF-198E-1634-EF5C-448106CA30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79947" name="Option Button 40" hidden="1">
              <a:extLst>
                <a:ext uri="{63B3BB69-23CF-44E3-9099-C40C66FF867C}">
                  <a14:compatExt spid="_x0000_s79912"/>
                </a:ext>
                <a:ext uri="{FF2B5EF4-FFF2-40B4-BE49-F238E27FC236}">
                  <a16:creationId xmlns:a16="http://schemas.microsoft.com/office/drawing/2014/main" id="{7B89B22F-46C7-A69A-8B3E-C626E9DA6D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79948" name="Option Button 41" hidden="1">
              <a:extLst>
                <a:ext uri="{63B3BB69-23CF-44E3-9099-C40C66FF867C}">
                  <a14:compatExt spid="_x0000_s79913"/>
                </a:ext>
                <a:ext uri="{FF2B5EF4-FFF2-40B4-BE49-F238E27FC236}">
                  <a16:creationId xmlns:a16="http://schemas.microsoft.com/office/drawing/2014/main" id="{9848A204-5581-A768-4B42-E6CC7A4397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79949" name="Option Button 42" hidden="1">
              <a:extLst>
                <a:ext uri="{63B3BB69-23CF-44E3-9099-C40C66FF867C}">
                  <a14:compatExt spid="_x0000_s79914"/>
                </a:ext>
                <a:ext uri="{FF2B5EF4-FFF2-40B4-BE49-F238E27FC236}">
                  <a16:creationId xmlns:a16="http://schemas.microsoft.com/office/drawing/2014/main" id="{BA821B91-8DA0-71C7-A653-E6C4E104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79950" name="Option Button 43" hidden="1">
              <a:extLst>
                <a:ext uri="{63B3BB69-23CF-44E3-9099-C40C66FF867C}">
                  <a14:compatExt spid="_x0000_s79915"/>
                </a:ext>
                <a:ext uri="{FF2B5EF4-FFF2-40B4-BE49-F238E27FC236}">
                  <a16:creationId xmlns:a16="http://schemas.microsoft.com/office/drawing/2014/main" id="{C7E35ED4-7B42-D1C1-3D4C-C7B9AC80CB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79951" name="Option Button 44" hidden="1">
              <a:extLst>
                <a:ext uri="{63B3BB69-23CF-44E3-9099-C40C66FF867C}">
                  <a14:compatExt spid="_x0000_s79916"/>
                </a:ext>
                <a:ext uri="{FF2B5EF4-FFF2-40B4-BE49-F238E27FC236}">
                  <a16:creationId xmlns:a16="http://schemas.microsoft.com/office/drawing/2014/main" id="{81C5A9C7-09A4-CA4B-7DDC-5742156FD1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79952" name="Option Button 45" hidden="1">
              <a:extLst>
                <a:ext uri="{63B3BB69-23CF-44E3-9099-C40C66FF867C}">
                  <a14:compatExt spid="_x0000_s79917"/>
                </a:ext>
                <a:ext uri="{FF2B5EF4-FFF2-40B4-BE49-F238E27FC236}">
                  <a16:creationId xmlns:a16="http://schemas.microsoft.com/office/drawing/2014/main" id="{CA1A2097-A329-DE35-9A74-22155693A9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79955" name="Option Button 46" hidden="1">
              <a:extLst>
                <a:ext uri="{63B3BB69-23CF-44E3-9099-C40C66FF867C}">
                  <a14:compatExt spid="_x0000_s79918"/>
                </a:ext>
                <a:ext uri="{FF2B5EF4-FFF2-40B4-BE49-F238E27FC236}">
                  <a16:creationId xmlns:a16="http://schemas.microsoft.com/office/drawing/2014/main" id="{D44E0AC2-6672-AEEF-2295-21692F06FB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91440</xdr:colOff>
          <xdr:row>43</xdr:row>
          <xdr:rowOff>0</xdr:rowOff>
        </xdr:to>
        <xdr:sp macro="" textlink="">
          <xdr:nvSpPr>
            <xdr:cNvPr id="79956" name="Group Box 47" hidden="1">
              <a:extLst>
                <a:ext uri="{63B3BB69-23CF-44E3-9099-C40C66FF867C}">
                  <a14:compatExt spid="_x0000_s79919"/>
                </a:ext>
                <a:ext uri="{FF2B5EF4-FFF2-40B4-BE49-F238E27FC236}">
                  <a16:creationId xmlns:a16="http://schemas.microsoft.com/office/drawing/2014/main" id="{0A5CFE46-0774-BA64-5B91-4959EC3C724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106680</xdr:rowOff>
        </xdr:from>
        <xdr:to>
          <xdr:col>37</xdr:col>
          <xdr:colOff>15240</xdr:colOff>
          <xdr:row>36</xdr:row>
          <xdr:rowOff>22860</xdr:rowOff>
        </xdr:to>
        <xdr:sp macro="" textlink="">
          <xdr:nvSpPr>
            <xdr:cNvPr id="79957" name="Option Button 81" hidden="1">
              <a:extLst>
                <a:ext uri="{63B3BB69-23CF-44E3-9099-C40C66FF867C}">
                  <a14:compatExt spid="_x0000_s79953"/>
                </a:ext>
                <a:ext uri="{FF2B5EF4-FFF2-40B4-BE49-F238E27FC236}">
                  <a16:creationId xmlns:a16="http://schemas.microsoft.com/office/drawing/2014/main" id="{ADFC946F-DFA5-0A02-C384-9E6422F2B0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198120</xdr:rowOff>
        </xdr:from>
        <xdr:to>
          <xdr:col>37</xdr:col>
          <xdr:colOff>22860</xdr:colOff>
          <xdr:row>38</xdr:row>
          <xdr:rowOff>15240</xdr:rowOff>
        </xdr:to>
        <xdr:sp macro="" textlink="">
          <xdr:nvSpPr>
            <xdr:cNvPr id="79958" name="Option Button 82" hidden="1">
              <a:extLst>
                <a:ext uri="{63B3BB69-23CF-44E3-9099-C40C66FF867C}">
                  <a14:compatExt spid="_x0000_s79954"/>
                </a:ext>
                <a:ext uri="{FF2B5EF4-FFF2-40B4-BE49-F238E27FC236}">
                  <a16:creationId xmlns:a16="http://schemas.microsoft.com/office/drawing/2014/main" id="{5EB96E9A-DB6F-9837-CD4F-973561D1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78655" y="4202430"/>
          <a:ext cx="300990" cy="403860"/>
          <a:chOff x="4501773" y="3772557"/>
          <a:chExt cx="303832" cy="486904"/>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69130" y="4756785"/>
          <a:ext cx="300990" cy="716280"/>
          <a:chOff x="4479758" y="4496270"/>
          <a:chExt cx="301792" cy="780083"/>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69130" y="5617843"/>
          <a:ext cx="300990" cy="698090"/>
          <a:chOff x="4549825" y="5456616"/>
          <a:chExt cx="308371" cy="762874"/>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25490" y="56178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25490" y="8952647"/>
          <a:ext cx="300990" cy="375285"/>
          <a:chOff x="5763126" y="8931909"/>
          <a:chExt cx="301792" cy="494760"/>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69130" y="6478905"/>
          <a:ext cx="300990" cy="640080"/>
          <a:chOff x="4549825" y="6438936"/>
          <a:chExt cx="308371" cy="779272"/>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66990" y="808587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28261" y="41833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26144" y="47532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23404" y="6474239"/>
          <a:ext cx="30099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29114" y="8085545"/>
          <a:ext cx="216767" cy="694590"/>
          <a:chOff x="5767616" y="8168769"/>
          <a:chExt cx="217578"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69130" y="808482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25490" y="4183380"/>
          <a:ext cx="300990" cy="42672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25490" y="47632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25490" y="5617845"/>
          <a:ext cx="30099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25490" y="6478905"/>
          <a:ext cx="30099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67101" y="725426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67108" y="7252391"/>
          <a:ext cx="229138" cy="71471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25490" y="808482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77811" y="8083887"/>
          <a:ext cx="196438" cy="742817"/>
          <a:chOff x="4538967" y="8166038"/>
          <a:chExt cx="208649" cy="749792"/>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33882" y="7245055"/>
          <a:ext cx="300992" cy="712885"/>
          <a:chOff x="5809589" y="7290600"/>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34788" y="492924"/>
          <a:ext cx="7991987" cy="31827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25490" y="4766310"/>
          <a:ext cx="30099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25490" y="6478905"/>
          <a:ext cx="30099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42" name="Option Button 1" hidden="1">
              <a:extLst>
                <a:ext uri="{63B3BB69-23CF-44E3-9099-C40C66FF867C}">
                  <a14:compatExt spid="_x0000_s19464"/>
                </a:ext>
                <a:ext uri="{FF2B5EF4-FFF2-40B4-BE49-F238E27FC236}">
                  <a16:creationId xmlns:a16="http://schemas.microsoft.com/office/drawing/2014/main" id="{90968533-6164-2264-4286-7A5B695A8C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43" name="Option Button 2" hidden="1">
              <a:extLst>
                <a:ext uri="{63B3BB69-23CF-44E3-9099-C40C66FF867C}">
                  <a14:compatExt spid="_x0000_s19465"/>
                </a:ext>
                <a:ext uri="{FF2B5EF4-FFF2-40B4-BE49-F238E27FC236}">
                  <a16:creationId xmlns:a16="http://schemas.microsoft.com/office/drawing/2014/main" id="{577A31F6-4357-F9F2-9A40-89596533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44" name="Option Button 3" hidden="1">
              <a:extLst>
                <a:ext uri="{63B3BB69-23CF-44E3-9099-C40C66FF867C}">
                  <a14:compatExt spid="_x0000_s19467"/>
                </a:ext>
                <a:ext uri="{FF2B5EF4-FFF2-40B4-BE49-F238E27FC236}">
                  <a16:creationId xmlns:a16="http://schemas.microsoft.com/office/drawing/2014/main" id="{B4BF49BA-70CE-B606-475B-BCFC1DC86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45" name="Option Button 4" hidden="1">
              <a:extLst>
                <a:ext uri="{63B3BB69-23CF-44E3-9099-C40C66FF867C}">
                  <a14:compatExt spid="_x0000_s19468"/>
                </a:ext>
                <a:ext uri="{FF2B5EF4-FFF2-40B4-BE49-F238E27FC236}">
                  <a16:creationId xmlns:a16="http://schemas.microsoft.com/office/drawing/2014/main" id="{53839F8C-F262-3AD9-E851-2D58DAEF7C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46" name="Option Button 5" hidden="1">
              <a:extLst>
                <a:ext uri="{63B3BB69-23CF-44E3-9099-C40C66FF867C}">
                  <a14:compatExt spid="_x0000_s19470"/>
                </a:ext>
                <a:ext uri="{FF2B5EF4-FFF2-40B4-BE49-F238E27FC236}">
                  <a16:creationId xmlns:a16="http://schemas.microsoft.com/office/drawing/2014/main" id="{A3482DA6-2422-B975-D688-91179810C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47" name="Option Button 6" hidden="1">
              <a:extLst>
                <a:ext uri="{63B3BB69-23CF-44E3-9099-C40C66FF867C}">
                  <a14:compatExt spid="_x0000_s19482"/>
                </a:ext>
                <a:ext uri="{FF2B5EF4-FFF2-40B4-BE49-F238E27FC236}">
                  <a16:creationId xmlns:a16="http://schemas.microsoft.com/office/drawing/2014/main" id="{9BAA24EA-D312-05D7-19B4-3D303AA35D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48" name="Option Button 7" hidden="1">
              <a:extLst>
                <a:ext uri="{63B3BB69-23CF-44E3-9099-C40C66FF867C}">
                  <a14:compatExt spid="_x0000_s19483"/>
                </a:ext>
                <a:ext uri="{FF2B5EF4-FFF2-40B4-BE49-F238E27FC236}">
                  <a16:creationId xmlns:a16="http://schemas.microsoft.com/office/drawing/2014/main" id="{E4F2040A-2225-9DB4-6C46-794B77AAD7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49" name="Option Button 8" hidden="1">
              <a:extLst>
                <a:ext uri="{63B3BB69-23CF-44E3-9099-C40C66FF867C}">
                  <a14:compatExt spid="_x0000_s19484"/>
                </a:ext>
                <a:ext uri="{FF2B5EF4-FFF2-40B4-BE49-F238E27FC236}">
                  <a16:creationId xmlns:a16="http://schemas.microsoft.com/office/drawing/2014/main" id="{758EDF48-7365-F6B6-F6DD-E46BBE439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54" name="Option Button 29" hidden="1">
              <a:extLst>
                <a:ext uri="{63B3BB69-23CF-44E3-9099-C40C66FF867C}">
                  <a14:compatExt spid="_x0000_s19485"/>
                </a:ext>
                <a:ext uri="{FF2B5EF4-FFF2-40B4-BE49-F238E27FC236}">
                  <a16:creationId xmlns:a16="http://schemas.microsoft.com/office/drawing/2014/main" id="{A1570B3D-B91F-9D1F-7C2B-4CFF9623C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56" name="Option Button 30" hidden="1">
              <a:extLst>
                <a:ext uri="{63B3BB69-23CF-44E3-9099-C40C66FF867C}">
                  <a14:compatExt spid="_x0000_s19486"/>
                </a:ext>
                <a:ext uri="{FF2B5EF4-FFF2-40B4-BE49-F238E27FC236}">
                  <a16:creationId xmlns:a16="http://schemas.microsoft.com/office/drawing/2014/main" id="{647B782D-3832-81BB-C9B1-3B61D287A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57" name="Option Button 31" hidden="1">
              <a:extLst>
                <a:ext uri="{63B3BB69-23CF-44E3-9099-C40C66FF867C}">
                  <a14:compatExt spid="_x0000_s19487"/>
                </a:ext>
                <a:ext uri="{FF2B5EF4-FFF2-40B4-BE49-F238E27FC236}">
                  <a16:creationId xmlns:a16="http://schemas.microsoft.com/office/drawing/2014/main" id="{DABDA480-4696-BAAE-8854-3A766DE12B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58" name="Option Button 53" hidden="1">
              <a:extLst>
                <a:ext uri="{63B3BB69-23CF-44E3-9099-C40C66FF867C}">
                  <a14:compatExt spid="_x0000_s19509"/>
                </a:ext>
                <a:ext uri="{FF2B5EF4-FFF2-40B4-BE49-F238E27FC236}">
                  <a16:creationId xmlns:a16="http://schemas.microsoft.com/office/drawing/2014/main" id="{CE6E148D-7A7E-B578-6F4D-8427A286F2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59" name="Option Button 54" hidden="1">
              <a:extLst>
                <a:ext uri="{63B3BB69-23CF-44E3-9099-C40C66FF867C}">
                  <a14:compatExt spid="_x0000_s19510"/>
                </a:ext>
                <a:ext uri="{FF2B5EF4-FFF2-40B4-BE49-F238E27FC236}">
                  <a16:creationId xmlns:a16="http://schemas.microsoft.com/office/drawing/2014/main" id="{5A0D5EEB-2F95-3D73-C183-4CD62E5B48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60" name="Group Box 68" hidden="1">
              <a:extLst>
                <a:ext uri="{63B3BB69-23CF-44E3-9099-C40C66FF867C}">
                  <a14:compatExt spid="_x0000_s19524"/>
                </a:ext>
                <a:ext uri="{FF2B5EF4-FFF2-40B4-BE49-F238E27FC236}">
                  <a16:creationId xmlns:a16="http://schemas.microsoft.com/office/drawing/2014/main" id="{57DE3D43-8EFD-80DE-7484-058688901BA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61" name="Option Button 91" hidden="1">
              <a:extLst>
                <a:ext uri="{63B3BB69-23CF-44E3-9099-C40C66FF867C}">
                  <a14:compatExt spid="_x0000_s19547"/>
                </a:ext>
                <a:ext uri="{FF2B5EF4-FFF2-40B4-BE49-F238E27FC236}">
                  <a16:creationId xmlns:a16="http://schemas.microsoft.com/office/drawing/2014/main" id="{95E05A38-1FDB-AFA6-51B6-903EC179D3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62" name="Option Button 92" hidden="1">
              <a:extLst>
                <a:ext uri="{63B3BB69-23CF-44E3-9099-C40C66FF867C}">
                  <a14:compatExt spid="_x0000_s19548"/>
                </a:ext>
                <a:ext uri="{FF2B5EF4-FFF2-40B4-BE49-F238E27FC236}">
                  <a16:creationId xmlns:a16="http://schemas.microsoft.com/office/drawing/2014/main" id="{B933F3EF-302A-0F4E-CB30-B88DA0453B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3" name="Option Button 36" hidden="1">
              <a:extLst>
                <a:ext uri="{63B3BB69-23CF-44E3-9099-C40C66FF867C}">
                  <a14:compatExt spid="_x0000_s19492"/>
                </a:ext>
                <a:ext uri="{FF2B5EF4-FFF2-40B4-BE49-F238E27FC236}">
                  <a16:creationId xmlns:a16="http://schemas.microsoft.com/office/drawing/2014/main" id="{940CB69C-3097-6FC6-D91D-C0E53B9B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19712" name="Option Button 37" hidden="1">
              <a:extLst>
                <a:ext uri="{63B3BB69-23CF-44E3-9099-C40C66FF867C}">
                  <a14:compatExt spid="_x0000_s19493"/>
                </a:ext>
                <a:ext uri="{FF2B5EF4-FFF2-40B4-BE49-F238E27FC236}">
                  <a16:creationId xmlns:a16="http://schemas.microsoft.com/office/drawing/2014/main" id="{2BEC9FB0-28D4-5BD9-728D-8A8A9B01CE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19713" name="Group Box 61" hidden="1">
              <a:extLst>
                <a:ext uri="{63B3BB69-23CF-44E3-9099-C40C66FF867C}">
                  <a14:compatExt spid="_x0000_s19517"/>
                </a:ext>
                <a:ext uri="{FF2B5EF4-FFF2-40B4-BE49-F238E27FC236}">
                  <a16:creationId xmlns:a16="http://schemas.microsoft.com/office/drawing/2014/main" id="{AC2BC1BD-A98C-071E-9343-95932B712D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19714" name="Group Box 55" hidden="1">
              <a:extLst>
                <a:ext uri="{63B3BB69-23CF-44E3-9099-C40C66FF867C}">
                  <a14:compatExt spid="_x0000_s19511"/>
                </a:ext>
                <a:ext uri="{FF2B5EF4-FFF2-40B4-BE49-F238E27FC236}">
                  <a16:creationId xmlns:a16="http://schemas.microsoft.com/office/drawing/2014/main" id="{263231F3-388B-8CCA-6123-2786F885DB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19715" name="Group Box 69" hidden="1">
              <a:extLst>
                <a:ext uri="{63B3BB69-23CF-44E3-9099-C40C66FF867C}">
                  <a14:compatExt spid="_x0000_s19525"/>
                </a:ext>
                <a:ext uri="{FF2B5EF4-FFF2-40B4-BE49-F238E27FC236}">
                  <a16:creationId xmlns:a16="http://schemas.microsoft.com/office/drawing/2014/main" id="{59DF6A39-613A-1978-E9A1-304BB07859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19716" name="Group Box 56" hidden="1">
              <a:extLst>
                <a:ext uri="{63B3BB69-23CF-44E3-9099-C40C66FF867C}">
                  <a14:compatExt spid="_x0000_s19512"/>
                </a:ext>
                <a:ext uri="{FF2B5EF4-FFF2-40B4-BE49-F238E27FC236}">
                  <a16:creationId xmlns:a16="http://schemas.microsoft.com/office/drawing/2014/main" id="{6C93DEDB-E798-A97E-F36A-A9151ED8186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19717" name="Group Box 57" hidden="1">
              <a:extLst>
                <a:ext uri="{63B3BB69-23CF-44E3-9099-C40C66FF867C}">
                  <a14:compatExt spid="_x0000_s19513"/>
                </a:ext>
                <a:ext uri="{FF2B5EF4-FFF2-40B4-BE49-F238E27FC236}">
                  <a16:creationId xmlns:a16="http://schemas.microsoft.com/office/drawing/2014/main" id="{31A6E43B-3392-C884-F5E6-B16FC6DAAA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19718" name="Group Box 58" hidden="1">
              <a:extLst>
                <a:ext uri="{63B3BB69-23CF-44E3-9099-C40C66FF867C}">
                  <a14:compatExt spid="_x0000_s19514"/>
                </a:ext>
                <a:ext uri="{FF2B5EF4-FFF2-40B4-BE49-F238E27FC236}">
                  <a16:creationId xmlns:a16="http://schemas.microsoft.com/office/drawing/2014/main" id="{054F24E1-FF92-D3A0-1789-65E935671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19720" name="Group Box 67" hidden="1">
              <a:extLst>
                <a:ext uri="{63B3BB69-23CF-44E3-9099-C40C66FF867C}">
                  <a14:compatExt spid="_x0000_s19523"/>
                </a:ext>
                <a:ext uri="{FF2B5EF4-FFF2-40B4-BE49-F238E27FC236}">
                  <a16:creationId xmlns:a16="http://schemas.microsoft.com/office/drawing/2014/main" id="{EAED0A5C-88B4-7ADA-49E6-8B885A3658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19721" name="Option Button 76" hidden="1">
              <a:extLst>
                <a:ext uri="{63B3BB69-23CF-44E3-9099-C40C66FF867C}">
                  <a14:compatExt spid="_x0000_s19532"/>
                </a:ext>
                <a:ext uri="{FF2B5EF4-FFF2-40B4-BE49-F238E27FC236}">
                  <a16:creationId xmlns:a16="http://schemas.microsoft.com/office/drawing/2014/main" id="{4CD98E07-EC76-B840-4409-7B2A30F1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19722" name="Option Button 77" hidden="1">
              <a:extLst>
                <a:ext uri="{63B3BB69-23CF-44E3-9099-C40C66FF867C}">
                  <a14:compatExt spid="_x0000_s19533"/>
                </a:ext>
                <a:ext uri="{FF2B5EF4-FFF2-40B4-BE49-F238E27FC236}">
                  <a16:creationId xmlns:a16="http://schemas.microsoft.com/office/drawing/2014/main" id="{292B324B-6F3F-4266-AF19-29DAC0F6EB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19723" name="Option Button 43" hidden="1">
              <a:extLst>
                <a:ext uri="{63B3BB69-23CF-44E3-9099-C40C66FF867C}">
                  <a14:compatExt spid="_x0000_s19499"/>
                </a:ext>
                <a:ext uri="{FF2B5EF4-FFF2-40B4-BE49-F238E27FC236}">
                  <a16:creationId xmlns:a16="http://schemas.microsoft.com/office/drawing/2014/main" id="{1FD85251-935E-0DD2-34C6-196B33F7BA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19724" name="Option Button 44" hidden="1">
              <a:extLst>
                <a:ext uri="{63B3BB69-23CF-44E3-9099-C40C66FF867C}">
                  <a14:compatExt spid="_x0000_s19500"/>
                </a:ext>
                <a:ext uri="{FF2B5EF4-FFF2-40B4-BE49-F238E27FC236}">
                  <a16:creationId xmlns:a16="http://schemas.microsoft.com/office/drawing/2014/main" id="{0CAC5264-EB1A-EC27-E0D2-588B17785C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19725" name="Option Button 45" hidden="1">
              <a:extLst>
                <a:ext uri="{63B3BB69-23CF-44E3-9099-C40C66FF867C}">
                  <a14:compatExt spid="_x0000_s19501"/>
                </a:ext>
                <a:ext uri="{FF2B5EF4-FFF2-40B4-BE49-F238E27FC236}">
                  <a16:creationId xmlns:a16="http://schemas.microsoft.com/office/drawing/2014/main" id="{C8857E6A-F31D-310E-07D4-943B02EA07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19726" name="Group Box 59" hidden="1">
              <a:extLst>
                <a:ext uri="{63B3BB69-23CF-44E3-9099-C40C66FF867C}">
                  <a14:compatExt spid="_x0000_s19515"/>
                </a:ext>
                <a:ext uri="{FF2B5EF4-FFF2-40B4-BE49-F238E27FC236}">
                  <a16:creationId xmlns:a16="http://schemas.microsoft.com/office/drawing/2014/main" id="{FCC5950D-BE12-CA24-0F0F-C8EB027DC7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19727" name="Option Button 70" hidden="1">
              <a:extLst>
                <a:ext uri="{63B3BB69-23CF-44E3-9099-C40C66FF867C}">
                  <a14:compatExt spid="_x0000_s19526"/>
                </a:ext>
                <a:ext uri="{FF2B5EF4-FFF2-40B4-BE49-F238E27FC236}">
                  <a16:creationId xmlns:a16="http://schemas.microsoft.com/office/drawing/2014/main" id="{4A70C3E7-ABA8-CDA1-7064-2E2BF1C5D2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19728" name="Option Button 71" hidden="1">
              <a:extLst>
                <a:ext uri="{63B3BB69-23CF-44E3-9099-C40C66FF867C}">
                  <a14:compatExt spid="_x0000_s19527"/>
                </a:ext>
                <a:ext uri="{FF2B5EF4-FFF2-40B4-BE49-F238E27FC236}">
                  <a16:creationId xmlns:a16="http://schemas.microsoft.com/office/drawing/2014/main" id="{14699F9B-0146-6523-B7F0-525BA035EF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19729" name="Option Button 182" hidden="1">
              <a:extLst>
                <a:ext uri="{63B3BB69-23CF-44E3-9099-C40C66FF867C}">
                  <a14:compatExt spid="_x0000_s19638"/>
                </a:ext>
                <a:ext uri="{FF2B5EF4-FFF2-40B4-BE49-F238E27FC236}">
                  <a16:creationId xmlns:a16="http://schemas.microsoft.com/office/drawing/2014/main" id="{9FFAA068-27FF-1885-8D43-A61B241FFC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19730" name="Option Button 183" hidden="1">
              <a:extLst>
                <a:ext uri="{63B3BB69-23CF-44E3-9099-C40C66FF867C}">
                  <a14:compatExt spid="_x0000_s19639"/>
                </a:ext>
                <a:ext uri="{FF2B5EF4-FFF2-40B4-BE49-F238E27FC236}">
                  <a16:creationId xmlns:a16="http://schemas.microsoft.com/office/drawing/2014/main" id="{E22658F5-632A-BBAD-16C7-15D7CFFFCD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19731" name="Group Box 184" hidden="1">
              <a:extLst>
                <a:ext uri="{63B3BB69-23CF-44E3-9099-C40C66FF867C}">
                  <a14:compatExt spid="_x0000_s19640"/>
                </a:ext>
                <a:ext uri="{FF2B5EF4-FFF2-40B4-BE49-F238E27FC236}">
                  <a16:creationId xmlns:a16="http://schemas.microsoft.com/office/drawing/2014/main" id="{D814152D-A6B6-D26A-F733-CF781608FDD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19732" name="Option Button 233" hidden="1">
              <a:extLst>
                <a:ext uri="{63B3BB69-23CF-44E3-9099-C40C66FF867C}">
                  <a14:compatExt spid="_x0000_s19689"/>
                </a:ext>
                <a:ext uri="{FF2B5EF4-FFF2-40B4-BE49-F238E27FC236}">
                  <a16:creationId xmlns:a16="http://schemas.microsoft.com/office/drawing/2014/main" id="{AF77301A-51DD-CEEB-7C29-C3E42B9B4D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19733" name="Option Button 234" hidden="1">
              <a:extLst>
                <a:ext uri="{63B3BB69-23CF-44E3-9099-C40C66FF867C}">
                  <a14:compatExt spid="_x0000_s19690"/>
                </a:ext>
                <a:ext uri="{FF2B5EF4-FFF2-40B4-BE49-F238E27FC236}">
                  <a16:creationId xmlns:a16="http://schemas.microsoft.com/office/drawing/2014/main" id="{5E662F23-0800-ABB2-9E8D-F384E879A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19734" name="Group Box 64" hidden="1">
              <a:extLst>
                <a:ext uri="{63B3BB69-23CF-44E3-9099-C40C66FF867C}">
                  <a14:compatExt spid="_x0000_s19520"/>
                </a:ext>
                <a:ext uri="{FF2B5EF4-FFF2-40B4-BE49-F238E27FC236}">
                  <a16:creationId xmlns:a16="http://schemas.microsoft.com/office/drawing/2014/main" id="{233DCE54-48CF-E7AE-2869-3F6C82C261C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45720</xdr:rowOff>
        </xdr:to>
        <xdr:sp macro="" textlink="">
          <xdr:nvSpPr>
            <xdr:cNvPr id="19735" name="Group Box 65" hidden="1">
              <a:extLst>
                <a:ext uri="{63B3BB69-23CF-44E3-9099-C40C66FF867C}">
                  <a14:compatExt spid="_x0000_s19521"/>
                </a:ext>
                <a:ext uri="{FF2B5EF4-FFF2-40B4-BE49-F238E27FC236}">
                  <a16:creationId xmlns:a16="http://schemas.microsoft.com/office/drawing/2014/main" id="{B6601A93-A468-EA08-5B2D-8B2F1B9D19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19736" name="Group Box 66" hidden="1">
              <a:extLst>
                <a:ext uri="{63B3BB69-23CF-44E3-9099-C40C66FF867C}">
                  <a14:compatExt spid="_x0000_s19522"/>
                </a:ext>
                <a:ext uri="{FF2B5EF4-FFF2-40B4-BE49-F238E27FC236}">
                  <a16:creationId xmlns:a16="http://schemas.microsoft.com/office/drawing/2014/main" id="{8DB4A82E-D527-9B64-EB73-8347A03E9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19737" name="Group Box 78" hidden="1">
              <a:extLst>
                <a:ext uri="{63B3BB69-23CF-44E3-9099-C40C66FF867C}">
                  <a14:compatExt spid="_x0000_s19534"/>
                </a:ext>
                <a:ext uri="{FF2B5EF4-FFF2-40B4-BE49-F238E27FC236}">
                  <a16:creationId xmlns:a16="http://schemas.microsoft.com/office/drawing/2014/main" id="{46EDC11D-8312-35EE-0FC1-43470299FB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19738" name="Group Box 83" hidden="1">
              <a:extLst>
                <a:ext uri="{63B3BB69-23CF-44E3-9099-C40C66FF867C}">
                  <a14:compatExt spid="_x0000_s19539"/>
                </a:ext>
                <a:ext uri="{FF2B5EF4-FFF2-40B4-BE49-F238E27FC236}">
                  <a16:creationId xmlns:a16="http://schemas.microsoft.com/office/drawing/2014/main" id="{A21F039B-EF65-0857-C3A9-FEC8A5A39E9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19739" name="Option Button 80" hidden="1">
              <a:extLst>
                <a:ext uri="{63B3BB69-23CF-44E3-9099-C40C66FF867C}">
                  <a14:compatExt spid="_x0000_s19536"/>
                </a:ext>
                <a:ext uri="{FF2B5EF4-FFF2-40B4-BE49-F238E27FC236}">
                  <a16:creationId xmlns:a16="http://schemas.microsoft.com/office/drawing/2014/main" id="{3B91240D-1025-E541-70F8-4B2106395F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19740" name="Option Button 81" hidden="1">
              <a:extLst>
                <a:ext uri="{63B3BB69-23CF-44E3-9099-C40C66FF867C}">
                  <a14:compatExt spid="_x0000_s19537"/>
                </a:ext>
                <a:ext uri="{FF2B5EF4-FFF2-40B4-BE49-F238E27FC236}">
                  <a16:creationId xmlns:a16="http://schemas.microsoft.com/office/drawing/2014/main" id="{5B9E759E-E4E6-DD3E-1A9E-151983C0A0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19741" name="Option Button 82" hidden="1">
              <a:extLst>
                <a:ext uri="{63B3BB69-23CF-44E3-9099-C40C66FF867C}">
                  <a14:compatExt spid="_x0000_s19538"/>
                </a:ext>
                <a:ext uri="{FF2B5EF4-FFF2-40B4-BE49-F238E27FC236}">
                  <a16:creationId xmlns:a16="http://schemas.microsoft.com/office/drawing/2014/main" id="{AF8080C0-162A-2875-DC90-9EAA65102E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19742" name="Option Button 84" hidden="1">
              <a:extLst>
                <a:ext uri="{63B3BB69-23CF-44E3-9099-C40C66FF867C}">
                  <a14:compatExt spid="_x0000_s19540"/>
                </a:ext>
                <a:ext uri="{FF2B5EF4-FFF2-40B4-BE49-F238E27FC236}">
                  <a16:creationId xmlns:a16="http://schemas.microsoft.com/office/drawing/2014/main" id="{EC524E0D-7D98-F7B6-AD1A-59D35655DA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19743" name="Option Button 85" hidden="1">
              <a:extLst>
                <a:ext uri="{63B3BB69-23CF-44E3-9099-C40C66FF867C}">
                  <a14:compatExt spid="_x0000_s19541"/>
                </a:ext>
                <a:ext uri="{FF2B5EF4-FFF2-40B4-BE49-F238E27FC236}">
                  <a16:creationId xmlns:a16="http://schemas.microsoft.com/office/drawing/2014/main" id="{905CD2DE-1292-E716-C440-405229C21F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19744" name="Option Button 86" hidden="1">
              <a:extLst>
                <a:ext uri="{63B3BB69-23CF-44E3-9099-C40C66FF867C}">
                  <a14:compatExt spid="_x0000_s19542"/>
                </a:ext>
                <a:ext uri="{FF2B5EF4-FFF2-40B4-BE49-F238E27FC236}">
                  <a16:creationId xmlns:a16="http://schemas.microsoft.com/office/drawing/2014/main" id="{89835589-8388-908F-8ADD-1EBBCC03F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302"/>
          <a:chExt cx="301792" cy="780035"/>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606"/>
          <a:chExt cx="308371" cy="762891"/>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920"/>
          <a:chExt cx="301792" cy="494793"/>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42"/>
          <a:chExt cx="308371" cy="77925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613" y="8168780"/>
          <a:chExt cx="217582" cy="792437"/>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8974" y="8166081"/>
          <a:chExt cx="208607" cy="749766"/>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599"/>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45" name="Option Button 1" hidden="1">
              <a:extLst>
                <a:ext uri="{63B3BB69-23CF-44E3-9099-C40C66FF867C}">
                  <a14:compatExt spid="_x0000_s83969"/>
                </a:ext>
                <a:ext uri="{FF2B5EF4-FFF2-40B4-BE49-F238E27FC236}">
                  <a16:creationId xmlns:a16="http://schemas.microsoft.com/office/drawing/2014/main" id="{40B6A549-9A84-4F42-5440-EF8D5C24DF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46" name="Option Button 2" hidden="1">
              <a:extLst>
                <a:ext uri="{63B3BB69-23CF-44E3-9099-C40C66FF867C}">
                  <a14:compatExt spid="_x0000_s83970"/>
                </a:ext>
                <a:ext uri="{FF2B5EF4-FFF2-40B4-BE49-F238E27FC236}">
                  <a16:creationId xmlns:a16="http://schemas.microsoft.com/office/drawing/2014/main" id="{F2084FF2-8A77-FF8D-3CB1-3AD85FD7E3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47" name="Option Button 3" hidden="1">
              <a:extLst>
                <a:ext uri="{63B3BB69-23CF-44E3-9099-C40C66FF867C}">
                  <a14:compatExt spid="_x0000_s83971"/>
                </a:ext>
                <a:ext uri="{FF2B5EF4-FFF2-40B4-BE49-F238E27FC236}">
                  <a16:creationId xmlns:a16="http://schemas.microsoft.com/office/drawing/2014/main" id="{5EB12335-3F2D-4C78-70E0-04CA4F5CBE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48" name="Option Button 4" hidden="1">
              <a:extLst>
                <a:ext uri="{63B3BB69-23CF-44E3-9099-C40C66FF867C}">
                  <a14:compatExt spid="_x0000_s83972"/>
                </a:ext>
                <a:ext uri="{FF2B5EF4-FFF2-40B4-BE49-F238E27FC236}">
                  <a16:creationId xmlns:a16="http://schemas.microsoft.com/office/drawing/2014/main" id="{28DFE3F4-3DFF-9DC8-2235-FD5263D8C6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49" name="Option Button 5" hidden="1">
              <a:extLst>
                <a:ext uri="{63B3BB69-23CF-44E3-9099-C40C66FF867C}">
                  <a14:compatExt spid="_x0000_s83973"/>
                </a:ext>
                <a:ext uri="{FF2B5EF4-FFF2-40B4-BE49-F238E27FC236}">
                  <a16:creationId xmlns:a16="http://schemas.microsoft.com/office/drawing/2014/main" id="{0F791B80-9C30-8C0A-2EEC-4786FDF2FF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0" name="Option Button 6" hidden="1">
              <a:extLst>
                <a:ext uri="{63B3BB69-23CF-44E3-9099-C40C66FF867C}">
                  <a14:compatExt spid="_x0000_s83974"/>
                </a:ext>
                <a:ext uri="{FF2B5EF4-FFF2-40B4-BE49-F238E27FC236}">
                  <a16:creationId xmlns:a16="http://schemas.microsoft.com/office/drawing/2014/main" id="{6B30A9FB-7C8D-8CD0-34F0-C2ED8F836E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1" name="Option Button 7" hidden="1">
              <a:extLst>
                <a:ext uri="{63B3BB69-23CF-44E3-9099-C40C66FF867C}">
                  <a14:compatExt spid="_x0000_s83975"/>
                </a:ext>
                <a:ext uri="{FF2B5EF4-FFF2-40B4-BE49-F238E27FC236}">
                  <a16:creationId xmlns:a16="http://schemas.microsoft.com/office/drawing/2014/main" id="{75F61864-5934-1B0D-F0FA-ED1B95700F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3976"/>
                </a:ext>
                <a:ext uri="{FF2B5EF4-FFF2-40B4-BE49-F238E27FC236}">
                  <a16:creationId xmlns:a16="http://schemas.microsoft.com/office/drawing/2014/main" id="{68B017BE-6BA6-9F36-0038-9695A1E99D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3977"/>
                </a:ext>
                <a:ext uri="{FF2B5EF4-FFF2-40B4-BE49-F238E27FC236}">
                  <a16:creationId xmlns:a16="http://schemas.microsoft.com/office/drawing/2014/main" id="{E3CB9051-AD25-7428-A454-263FC382EB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3978"/>
                </a:ext>
                <a:ext uri="{FF2B5EF4-FFF2-40B4-BE49-F238E27FC236}">
                  <a16:creationId xmlns:a16="http://schemas.microsoft.com/office/drawing/2014/main" id="{C4746BBD-47DF-A814-6609-F51CA09EC3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3979"/>
                </a:ext>
                <a:ext uri="{FF2B5EF4-FFF2-40B4-BE49-F238E27FC236}">
                  <a16:creationId xmlns:a16="http://schemas.microsoft.com/office/drawing/2014/main" id="{9BC887EC-9607-30DF-16F9-BAB3DCC5E8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3980"/>
                </a:ext>
                <a:ext uri="{FF2B5EF4-FFF2-40B4-BE49-F238E27FC236}">
                  <a16:creationId xmlns:a16="http://schemas.microsoft.com/office/drawing/2014/main" id="{4E360AE2-A9D6-21EA-35B8-5B3479DFBE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3968" name="Group Box 13" hidden="1">
              <a:extLst>
                <a:ext uri="{63B3BB69-23CF-44E3-9099-C40C66FF867C}">
                  <a14:compatExt spid="_x0000_s83981"/>
                </a:ext>
                <a:ext uri="{FF2B5EF4-FFF2-40B4-BE49-F238E27FC236}">
                  <a16:creationId xmlns:a16="http://schemas.microsoft.com/office/drawing/2014/main" id="{CA0604C3-4B80-D336-4432-614DAC96CD2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4018" name="Group Box 14" hidden="1">
              <a:extLst>
                <a:ext uri="{63B3BB69-23CF-44E3-9099-C40C66FF867C}">
                  <a14:compatExt spid="_x0000_s83982"/>
                </a:ext>
                <a:ext uri="{FF2B5EF4-FFF2-40B4-BE49-F238E27FC236}">
                  <a16:creationId xmlns:a16="http://schemas.microsoft.com/office/drawing/2014/main" id="{1C26DC87-A4B8-0395-04CB-DA099E2368C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84019" name="Group Box 15" hidden="1">
              <a:extLst>
                <a:ext uri="{63B3BB69-23CF-44E3-9099-C40C66FF867C}">
                  <a14:compatExt spid="_x0000_s83983"/>
                </a:ext>
                <a:ext uri="{FF2B5EF4-FFF2-40B4-BE49-F238E27FC236}">
                  <a16:creationId xmlns:a16="http://schemas.microsoft.com/office/drawing/2014/main" id="{D26A35E9-FBED-B535-31FE-7A3347A79FD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4020" name="Group Box 16" hidden="1">
              <a:extLst>
                <a:ext uri="{63B3BB69-23CF-44E3-9099-C40C66FF867C}">
                  <a14:compatExt spid="_x0000_s83984"/>
                </a:ext>
                <a:ext uri="{FF2B5EF4-FFF2-40B4-BE49-F238E27FC236}">
                  <a16:creationId xmlns:a16="http://schemas.microsoft.com/office/drawing/2014/main" id="{FF5094F4-CEFD-3592-EBF2-1C31DD442AD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4021" name="Option Button 17" hidden="1">
              <a:extLst>
                <a:ext uri="{63B3BB69-23CF-44E3-9099-C40C66FF867C}">
                  <a14:compatExt spid="_x0000_s83985"/>
                </a:ext>
                <a:ext uri="{FF2B5EF4-FFF2-40B4-BE49-F238E27FC236}">
                  <a16:creationId xmlns:a16="http://schemas.microsoft.com/office/drawing/2014/main" id="{8DEA749A-6285-5F57-F361-BB3B86986F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4022" name="Option Button 18" hidden="1">
              <a:extLst>
                <a:ext uri="{63B3BB69-23CF-44E3-9099-C40C66FF867C}">
                  <a14:compatExt spid="_x0000_s83986"/>
                </a:ext>
                <a:ext uri="{FF2B5EF4-FFF2-40B4-BE49-F238E27FC236}">
                  <a16:creationId xmlns:a16="http://schemas.microsoft.com/office/drawing/2014/main" id="{6C1C6EDB-DF31-D37B-AAF2-DE42EC608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4023" name="Option Button 19" hidden="1">
              <a:extLst>
                <a:ext uri="{63B3BB69-23CF-44E3-9099-C40C66FF867C}">
                  <a14:compatExt spid="_x0000_s83987"/>
                </a:ext>
                <a:ext uri="{FF2B5EF4-FFF2-40B4-BE49-F238E27FC236}">
                  <a16:creationId xmlns:a16="http://schemas.microsoft.com/office/drawing/2014/main" id="{0EEAEF1F-A078-2E90-0FDC-36025F1D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4024" name="Group Box 20" hidden="1">
              <a:extLst>
                <a:ext uri="{63B3BB69-23CF-44E3-9099-C40C66FF867C}">
                  <a14:compatExt spid="_x0000_s83988"/>
                </a:ext>
                <a:ext uri="{FF2B5EF4-FFF2-40B4-BE49-F238E27FC236}">
                  <a16:creationId xmlns:a16="http://schemas.microsoft.com/office/drawing/2014/main" id="{763CA5D1-F9B8-C8BB-82B1-72AB5F973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4025" name="Group Box 21" hidden="1">
              <a:extLst>
                <a:ext uri="{63B3BB69-23CF-44E3-9099-C40C66FF867C}">
                  <a14:compatExt spid="_x0000_s83989"/>
                </a:ext>
                <a:ext uri="{FF2B5EF4-FFF2-40B4-BE49-F238E27FC236}">
                  <a16:creationId xmlns:a16="http://schemas.microsoft.com/office/drawing/2014/main" id="{71238454-BBD4-0340-EACE-0989AFCA17E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4026" name="Group Box 22" hidden="1">
              <a:extLst>
                <a:ext uri="{63B3BB69-23CF-44E3-9099-C40C66FF867C}">
                  <a14:compatExt spid="_x0000_s83990"/>
                </a:ext>
                <a:ext uri="{FF2B5EF4-FFF2-40B4-BE49-F238E27FC236}">
                  <a16:creationId xmlns:a16="http://schemas.microsoft.com/office/drawing/2014/main" id="{CC9AB677-87EC-E5D3-6388-6757650BDF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45720</xdr:rowOff>
        </xdr:to>
        <xdr:sp macro="" textlink="">
          <xdr:nvSpPr>
            <xdr:cNvPr id="84027" name="Group Box 23" hidden="1">
              <a:extLst>
                <a:ext uri="{63B3BB69-23CF-44E3-9099-C40C66FF867C}">
                  <a14:compatExt spid="_x0000_s83991"/>
                </a:ext>
                <a:ext uri="{FF2B5EF4-FFF2-40B4-BE49-F238E27FC236}">
                  <a16:creationId xmlns:a16="http://schemas.microsoft.com/office/drawing/2014/main" id="{39AC581D-1957-6120-AE88-08AC931FF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4028" name="Group Box 24" hidden="1">
              <a:extLst>
                <a:ext uri="{63B3BB69-23CF-44E3-9099-C40C66FF867C}">
                  <a14:compatExt spid="_x0000_s83992"/>
                </a:ext>
                <a:ext uri="{FF2B5EF4-FFF2-40B4-BE49-F238E27FC236}">
                  <a16:creationId xmlns:a16="http://schemas.microsoft.com/office/drawing/2014/main" id="{4B94DDAF-B5CD-920B-1ECF-B624C503A52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4029" name="Group Box 25" hidden="1">
              <a:extLst>
                <a:ext uri="{63B3BB69-23CF-44E3-9099-C40C66FF867C}">
                  <a14:compatExt spid="_x0000_s83993"/>
                </a:ext>
                <a:ext uri="{FF2B5EF4-FFF2-40B4-BE49-F238E27FC236}">
                  <a16:creationId xmlns:a16="http://schemas.microsoft.com/office/drawing/2014/main" id="{D4686492-9BE9-1FA7-DCC4-2DEC90FAD7A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4030" name="Group Box 26" hidden="1">
              <a:extLst>
                <a:ext uri="{63B3BB69-23CF-44E3-9099-C40C66FF867C}">
                  <a14:compatExt spid="_x0000_s83994"/>
                </a:ext>
                <a:ext uri="{FF2B5EF4-FFF2-40B4-BE49-F238E27FC236}">
                  <a16:creationId xmlns:a16="http://schemas.microsoft.com/office/drawing/2014/main" id="{41131E87-FB41-5845-B202-A1AB34E3B47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84031" name="Group Box 27" hidden="1">
              <a:extLst>
                <a:ext uri="{63B3BB69-23CF-44E3-9099-C40C66FF867C}">
                  <a14:compatExt spid="_x0000_s83995"/>
                </a:ext>
                <a:ext uri="{FF2B5EF4-FFF2-40B4-BE49-F238E27FC236}">
                  <a16:creationId xmlns:a16="http://schemas.microsoft.com/office/drawing/2014/main" id="{61834CC9-F190-5FBA-6BFF-33A06F22BE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4032" name="Group Box 28" hidden="1">
              <a:extLst>
                <a:ext uri="{63B3BB69-23CF-44E3-9099-C40C66FF867C}">
                  <a14:compatExt spid="_x0000_s83996"/>
                </a:ext>
                <a:ext uri="{FF2B5EF4-FFF2-40B4-BE49-F238E27FC236}">
                  <a16:creationId xmlns:a16="http://schemas.microsoft.com/office/drawing/2014/main" id="{BF0F4FA2-DB62-0CFC-FEC2-F1389C546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84033" name="Group Box 29" hidden="1">
              <a:extLst>
                <a:ext uri="{63B3BB69-23CF-44E3-9099-C40C66FF867C}">
                  <a14:compatExt spid="_x0000_s83997"/>
                </a:ext>
                <a:ext uri="{FF2B5EF4-FFF2-40B4-BE49-F238E27FC236}">
                  <a16:creationId xmlns:a16="http://schemas.microsoft.com/office/drawing/2014/main" id="{DC257A47-D9C0-4C20-E494-1E78F6B3E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4034" name="Option Button 30" hidden="1">
              <a:extLst>
                <a:ext uri="{63B3BB69-23CF-44E3-9099-C40C66FF867C}">
                  <a14:compatExt spid="_x0000_s83998"/>
                </a:ext>
                <a:ext uri="{FF2B5EF4-FFF2-40B4-BE49-F238E27FC236}">
                  <a16:creationId xmlns:a16="http://schemas.microsoft.com/office/drawing/2014/main" id="{63ACEF4E-5717-EE84-98F4-4DCB003D3B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4035" name="Option Button 31" hidden="1">
              <a:extLst>
                <a:ext uri="{63B3BB69-23CF-44E3-9099-C40C66FF867C}">
                  <a14:compatExt spid="_x0000_s83999"/>
                </a:ext>
                <a:ext uri="{FF2B5EF4-FFF2-40B4-BE49-F238E27FC236}">
                  <a16:creationId xmlns:a16="http://schemas.microsoft.com/office/drawing/2014/main" id="{0BAA17C7-8A86-DBA1-41BB-929398343C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4036" name="Option Button 32" hidden="1">
              <a:extLst>
                <a:ext uri="{63B3BB69-23CF-44E3-9099-C40C66FF867C}">
                  <a14:compatExt spid="_x0000_s84000"/>
                </a:ext>
                <a:ext uri="{FF2B5EF4-FFF2-40B4-BE49-F238E27FC236}">
                  <a16:creationId xmlns:a16="http://schemas.microsoft.com/office/drawing/2014/main" id="{0A1F8D75-D111-8B24-63C9-9D13AD0540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4037" name="Option Button 33" hidden="1">
              <a:extLst>
                <a:ext uri="{63B3BB69-23CF-44E3-9099-C40C66FF867C}">
                  <a14:compatExt spid="_x0000_s84001"/>
                </a:ext>
                <a:ext uri="{FF2B5EF4-FFF2-40B4-BE49-F238E27FC236}">
                  <a16:creationId xmlns:a16="http://schemas.microsoft.com/office/drawing/2014/main" id="{734454DA-8DEB-0B67-B620-A8874153F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4038" name="Option Button 34" hidden="1">
              <a:extLst>
                <a:ext uri="{63B3BB69-23CF-44E3-9099-C40C66FF867C}">
                  <a14:compatExt spid="_x0000_s84002"/>
                </a:ext>
                <a:ext uri="{FF2B5EF4-FFF2-40B4-BE49-F238E27FC236}">
                  <a16:creationId xmlns:a16="http://schemas.microsoft.com/office/drawing/2014/main" id="{57E05680-0F47-D33C-B6D5-2EC38C16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4039" name="Option Button 35" hidden="1">
              <a:extLst>
                <a:ext uri="{63B3BB69-23CF-44E3-9099-C40C66FF867C}">
                  <a14:compatExt spid="_x0000_s84003"/>
                </a:ext>
                <a:ext uri="{FF2B5EF4-FFF2-40B4-BE49-F238E27FC236}">
                  <a16:creationId xmlns:a16="http://schemas.microsoft.com/office/drawing/2014/main" id="{950E48E7-A0FA-5CBD-FB43-6996406CB0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4040" name="Option Button 36" hidden="1">
              <a:extLst>
                <a:ext uri="{63B3BB69-23CF-44E3-9099-C40C66FF867C}">
                  <a14:compatExt spid="_x0000_s84004"/>
                </a:ext>
                <a:ext uri="{FF2B5EF4-FFF2-40B4-BE49-F238E27FC236}">
                  <a16:creationId xmlns:a16="http://schemas.microsoft.com/office/drawing/2014/main" id="{17F185F5-99E0-CD67-92A0-5790CB95B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4041" name="Option Button 37" hidden="1">
              <a:extLst>
                <a:ext uri="{63B3BB69-23CF-44E3-9099-C40C66FF867C}">
                  <a14:compatExt spid="_x0000_s84005"/>
                </a:ext>
                <a:ext uri="{FF2B5EF4-FFF2-40B4-BE49-F238E27FC236}">
                  <a16:creationId xmlns:a16="http://schemas.microsoft.com/office/drawing/2014/main" id="{97A8F64D-7F6B-9C18-4B2C-0C49B329EB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4042" name="Option Button 38" hidden="1">
              <a:extLst>
                <a:ext uri="{63B3BB69-23CF-44E3-9099-C40C66FF867C}">
                  <a14:compatExt spid="_x0000_s84006"/>
                </a:ext>
                <a:ext uri="{FF2B5EF4-FFF2-40B4-BE49-F238E27FC236}">
                  <a16:creationId xmlns:a16="http://schemas.microsoft.com/office/drawing/2014/main" id="{8906CBCA-9CA4-CAA3-9295-3EAEF01D06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4043" name="Option Button 39" hidden="1">
              <a:extLst>
                <a:ext uri="{63B3BB69-23CF-44E3-9099-C40C66FF867C}">
                  <a14:compatExt spid="_x0000_s84007"/>
                </a:ext>
                <a:ext uri="{FF2B5EF4-FFF2-40B4-BE49-F238E27FC236}">
                  <a16:creationId xmlns:a16="http://schemas.microsoft.com/office/drawing/2014/main" id="{C650CE63-5B40-2921-C857-068D65B0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4044" name="Option Button 40" hidden="1">
              <a:extLst>
                <a:ext uri="{63B3BB69-23CF-44E3-9099-C40C66FF867C}">
                  <a14:compatExt spid="_x0000_s84008"/>
                </a:ext>
                <a:ext uri="{FF2B5EF4-FFF2-40B4-BE49-F238E27FC236}">
                  <a16:creationId xmlns:a16="http://schemas.microsoft.com/office/drawing/2014/main" id="{8ABF8921-0321-4222-00EF-8009D987F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4045" name="Option Button 41" hidden="1">
              <a:extLst>
                <a:ext uri="{63B3BB69-23CF-44E3-9099-C40C66FF867C}">
                  <a14:compatExt spid="_x0000_s84009"/>
                </a:ext>
                <a:ext uri="{FF2B5EF4-FFF2-40B4-BE49-F238E27FC236}">
                  <a16:creationId xmlns:a16="http://schemas.microsoft.com/office/drawing/2014/main" id="{0BA48969-220A-14CE-358D-6C29163E35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4046" name="Option Button 42" hidden="1">
              <a:extLst>
                <a:ext uri="{63B3BB69-23CF-44E3-9099-C40C66FF867C}">
                  <a14:compatExt spid="_x0000_s84010"/>
                </a:ext>
                <a:ext uri="{FF2B5EF4-FFF2-40B4-BE49-F238E27FC236}">
                  <a16:creationId xmlns:a16="http://schemas.microsoft.com/office/drawing/2014/main" id="{34FC08E7-28B9-1DA8-529E-DD5F495FF6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4047" name="Option Button 43" hidden="1">
              <a:extLst>
                <a:ext uri="{63B3BB69-23CF-44E3-9099-C40C66FF867C}">
                  <a14:compatExt spid="_x0000_s84011"/>
                </a:ext>
                <a:ext uri="{FF2B5EF4-FFF2-40B4-BE49-F238E27FC236}">
                  <a16:creationId xmlns:a16="http://schemas.microsoft.com/office/drawing/2014/main" id="{C7EE25EE-A0EB-A12A-D0F0-972DD56E8E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4048" name="Option Button 44" hidden="1">
              <a:extLst>
                <a:ext uri="{63B3BB69-23CF-44E3-9099-C40C66FF867C}">
                  <a14:compatExt spid="_x0000_s84012"/>
                </a:ext>
                <a:ext uri="{FF2B5EF4-FFF2-40B4-BE49-F238E27FC236}">
                  <a16:creationId xmlns:a16="http://schemas.microsoft.com/office/drawing/2014/main" id="{58CFCFAB-A8FE-1CD3-59F3-E7CA7B0CCD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4049" name="Option Button 45" hidden="1">
              <a:extLst>
                <a:ext uri="{63B3BB69-23CF-44E3-9099-C40C66FF867C}">
                  <a14:compatExt spid="_x0000_s84013"/>
                </a:ext>
                <a:ext uri="{FF2B5EF4-FFF2-40B4-BE49-F238E27FC236}">
                  <a16:creationId xmlns:a16="http://schemas.microsoft.com/office/drawing/2014/main" id="{1426B371-3EB9-B41C-8844-962BE610B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4050" name="Option Button 46" hidden="1">
              <a:extLst>
                <a:ext uri="{63B3BB69-23CF-44E3-9099-C40C66FF867C}">
                  <a14:compatExt spid="_x0000_s84014"/>
                </a:ext>
                <a:ext uri="{FF2B5EF4-FFF2-40B4-BE49-F238E27FC236}">
                  <a16:creationId xmlns:a16="http://schemas.microsoft.com/office/drawing/2014/main" id="{4FFC6628-FA6C-B167-7025-0D4FF9CB49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4051" name="Group Box 47" hidden="1">
              <a:extLst>
                <a:ext uri="{63B3BB69-23CF-44E3-9099-C40C66FF867C}">
                  <a14:compatExt spid="_x0000_s84015"/>
                </a:ext>
                <a:ext uri="{FF2B5EF4-FFF2-40B4-BE49-F238E27FC236}">
                  <a16:creationId xmlns:a16="http://schemas.microsoft.com/office/drawing/2014/main" id="{C7FF8DB0-EEE4-9048-3F0E-CE7AD8765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4052" name="Option Button 48" hidden="1">
              <a:extLst>
                <a:ext uri="{63B3BB69-23CF-44E3-9099-C40C66FF867C}">
                  <a14:compatExt spid="_x0000_s84016"/>
                </a:ext>
                <a:ext uri="{FF2B5EF4-FFF2-40B4-BE49-F238E27FC236}">
                  <a16:creationId xmlns:a16="http://schemas.microsoft.com/office/drawing/2014/main" id="{EF756274-2DAC-17F5-8957-8EEFE6CF3F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4053" name="Option Button 49" hidden="1">
              <a:extLst>
                <a:ext uri="{63B3BB69-23CF-44E3-9099-C40C66FF867C}">
                  <a14:compatExt spid="_x0000_s84017"/>
                </a:ext>
                <a:ext uri="{FF2B5EF4-FFF2-40B4-BE49-F238E27FC236}">
                  <a16:creationId xmlns:a16="http://schemas.microsoft.com/office/drawing/2014/main" id="{246BAFE1-F4F8-29B7-8ACB-B91DC20E3D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302"/>
          <a:chExt cx="301792" cy="780035"/>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606"/>
          <a:chExt cx="308371" cy="762891"/>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920"/>
          <a:chExt cx="301792" cy="494793"/>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42"/>
          <a:chExt cx="308371" cy="77925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613" y="8168780"/>
          <a:chExt cx="217582" cy="792437"/>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8974" y="8166081"/>
          <a:chExt cx="208607" cy="749766"/>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599"/>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4993"/>
                </a:ext>
                <a:ext uri="{FF2B5EF4-FFF2-40B4-BE49-F238E27FC236}">
                  <a16:creationId xmlns:a16="http://schemas.microsoft.com/office/drawing/2014/main" id="{07BC5BF8-2313-0618-CA68-B0D2F3CA41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4994"/>
                </a:ext>
                <a:ext uri="{FF2B5EF4-FFF2-40B4-BE49-F238E27FC236}">
                  <a16:creationId xmlns:a16="http://schemas.microsoft.com/office/drawing/2014/main" id="{4B02B0D3-FCA4-B05C-6BB1-42B963B91C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4995"/>
                </a:ext>
                <a:ext uri="{FF2B5EF4-FFF2-40B4-BE49-F238E27FC236}">
                  <a16:creationId xmlns:a16="http://schemas.microsoft.com/office/drawing/2014/main" id="{6BD60EB4-7665-8F68-A219-1AA70A93C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4996"/>
                </a:ext>
                <a:ext uri="{FF2B5EF4-FFF2-40B4-BE49-F238E27FC236}">
                  <a16:creationId xmlns:a16="http://schemas.microsoft.com/office/drawing/2014/main" id="{0CE47E9C-0B16-FFB3-8310-6F304ACA55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4997"/>
                </a:ext>
                <a:ext uri="{FF2B5EF4-FFF2-40B4-BE49-F238E27FC236}">
                  <a16:creationId xmlns:a16="http://schemas.microsoft.com/office/drawing/2014/main" id="{186CAFFD-D430-7A6D-8A66-9F8138D3FD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4998"/>
                </a:ext>
                <a:ext uri="{FF2B5EF4-FFF2-40B4-BE49-F238E27FC236}">
                  <a16:creationId xmlns:a16="http://schemas.microsoft.com/office/drawing/2014/main" id="{828DA818-DC15-BE93-FE72-F5110708C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4999"/>
                </a:ext>
                <a:ext uri="{FF2B5EF4-FFF2-40B4-BE49-F238E27FC236}">
                  <a16:creationId xmlns:a16="http://schemas.microsoft.com/office/drawing/2014/main" id="{3206FC29-A7AD-1A19-06F2-4FE726AD0B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5000"/>
                </a:ext>
                <a:ext uri="{FF2B5EF4-FFF2-40B4-BE49-F238E27FC236}">
                  <a16:creationId xmlns:a16="http://schemas.microsoft.com/office/drawing/2014/main" id="{36498906-3B14-E47A-C56D-B8579F6E1F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5001"/>
                </a:ext>
                <a:ext uri="{FF2B5EF4-FFF2-40B4-BE49-F238E27FC236}">
                  <a16:creationId xmlns:a16="http://schemas.microsoft.com/office/drawing/2014/main" id="{6C3AE892-8541-BA95-97CD-4769D9BDA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5002"/>
                </a:ext>
                <a:ext uri="{FF2B5EF4-FFF2-40B4-BE49-F238E27FC236}">
                  <a16:creationId xmlns:a16="http://schemas.microsoft.com/office/drawing/2014/main" id="{404621C8-A3A7-7544-EF43-0F1154EC1F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5003"/>
                </a:ext>
                <a:ext uri="{FF2B5EF4-FFF2-40B4-BE49-F238E27FC236}">
                  <a16:creationId xmlns:a16="http://schemas.microsoft.com/office/drawing/2014/main" id="{9F1A4120-A490-A373-AE48-1FC6A700E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5004"/>
                </a:ext>
                <a:ext uri="{FF2B5EF4-FFF2-40B4-BE49-F238E27FC236}">
                  <a16:creationId xmlns:a16="http://schemas.microsoft.com/office/drawing/2014/main" id="{E21F64CC-FB4A-61CC-B783-FA773ADB70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4992" name="Group Box 13" hidden="1">
              <a:extLst>
                <a:ext uri="{63B3BB69-23CF-44E3-9099-C40C66FF867C}">
                  <a14:compatExt spid="_x0000_s85005"/>
                </a:ext>
                <a:ext uri="{FF2B5EF4-FFF2-40B4-BE49-F238E27FC236}">
                  <a16:creationId xmlns:a16="http://schemas.microsoft.com/office/drawing/2014/main" id="{2D23B3D6-9042-0E81-2A80-937C28C888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5042" name="Group Box 14" hidden="1">
              <a:extLst>
                <a:ext uri="{63B3BB69-23CF-44E3-9099-C40C66FF867C}">
                  <a14:compatExt spid="_x0000_s85006"/>
                </a:ext>
                <a:ext uri="{FF2B5EF4-FFF2-40B4-BE49-F238E27FC236}">
                  <a16:creationId xmlns:a16="http://schemas.microsoft.com/office/drawing/2014/main" id="{90315DE7-4AA0-5381-1B02-3B6D301C95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5043" name="Group Box 15" hidden="1">
              <a:extLst>
                <a:ext uri="{63B3BB69-23CF-44E3-9099-C40C66FF867C}">
                  <a14:compatExt spid="_x0000_s85007"/>
                </a:ext>
                <a:ext uri="{FF2B5EF4-FFF2-40B4-BE49-F238E27FC236}">
                  <a16:creationId xmlns:a16="http://schemas.microsoft.com/office/drawing/2014/main" id="{E0D2C725-9E15-4F80-1575-F7CCED89C8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5044" name="Group Box 16" hidden="1">
              <a:extLst>
                <a:ext uri="{63B3BB69-23CF-44E3-9099-C40C66FF867C}">
                  <a14:compatExt spid="_x0000_s85008"/>
                </a:ext>
                <a:ext uri="{FF2B5EF4-FFF2-40B4-BE49-F238E27FC236}">
                  <a16:creationId xmlns:a16="http://schemas.microsoft.com/office/drawing/2014/main" id="{68BC9FF2-C185-5D50-32C4-134599C4795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5045" name="Option Button 17" hidden="1">
              <a:extLst>
                <a:ext uri="{63B3BB69-23CF-44E3-9099-C40C66FF867C}">
                  <a14:compatExt spid="_x0000_s85009"/>
                </a:ext>
                <a:ext uri="{FF2B5EF4-FFF2-40B4-BE49-F238E27FC236}">
                  <a16:creationId xmlns:a16="http://schemas.microsoft.com/office/drawing/2014/main" id="{34E75892-8015-E36C-1D81-CA364BC664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5046" name="Option Button 18" hidden="1">
              <a:extLst>
                <a:ext uri="{63B3BB69-23CF-44E3-9099-C40C66FF867C}">
                  <a14:compatExt spid="_x0000_s85010"/>
                </a:ext>
                <a:ext uri="{FF2B5EF4-FFF2-40B4-BE49-F238E27FC236}">
                  <a16:creationId xmlns:a16="http://schemas.microsoft.com/office/drawing/2014/main" id="{B0D6134C-2819-368C-E71C-5139B9A072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5047" name="Option Button 19" hidden="1">
              <a:extLst>
                <a:ext uri="{63B3BB69-23CF-44E3-9099-C40C66FF867C}">
                  <a14:compatExt spid="_x0000_s85011"/>
                </a:ext>
                <a:ext uri="{FF2B5EF4-FFF2-40B4-BE49-F238E27FC236}">
                  <a16:creationId xmlns:a16="http://schemas.microsoft.com/office/drawing/2014/main" id="{47B4B8B4-CC32-4A6C-44E3-15A3355E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5048" name="Group Box 20" hidden="1">
              <a:extLst>
                <a:ext uri="{63B3BB69-23CF-44E3-9099-C40C66FF867C}">
                  <a14:compatExt spid="_x0000_s85012"/>
                </a:ext>
                <a:ext uri="{FF2B5EF4-FFF2-40B4-BE49-F238E27FC236}">
                  <a16:creationId xmlns:a16="http://schemas.microsoft.com/office/drawing/2014/main" id="{6E2EFDAC-E1A1-C73F-B5A1-EBEA75A84C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5049" name="Group Box 21" hidden="1">
              <a:extLst>
                <a:ext uri="{63B3BB69-23CF-44E3-9099-C40C66FF867C}">
                  <a14:compatExt spid="_x0000_s85013"/>
                </a:ext>
                <a:ext uri="{FF2B5EF4-FFF2-40B4-BE49-F238E27FC236}">
                  <a16:creationId xmlns:a16="http://schemas.microsoft.com/office/drawing/2014/main" id="{D4F5AC80-E9BF-480A-EF95-4D61026374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5050" name="Group Box 22" hidden="1">
              <a:extLst>
                <a:ext uri="{63B3BB69-23CF-44E3-9099-C40C66FF867C}">
                  <a14:compatExt spid="_x0000_s85014"/>
                </a:ext>
                <a:ext uri="{FF2B5EF4-FFF2-40B4-BE49-F238E27FC236}">
                  <a16:creationId xmlns:a16="http://schemas.microsoft.com/office/drawing/2014/main" id="{7B427F78-AC9A-D191-0333-89000190775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5051" name="Group Box 23" hidden="1">
              <a:extLst>
                <a:ext uri="{63B3BB69-23CF-44E3-9099-C40C66FF867C}">
                  <a14:compatExt spid="_x0000_s85015"/>
                </a:ext>
                <a:ext uri="{FF2B5EF4-FFF2-40B4-BE49-F238E27FC236}">
                  <a16:creationId xmlns:a16="http://schemas.microsoft.com/office/drawing/2014/main" id="{9A623811-85C7-31BD-34CB-F8B90D3FF23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5052" name="Group Box 24" hidden="1">
              <a:extLst>
                <a:ext uri="{63B3BB69-23CF-44E3-9099-C40C66FF867C}">
                  <a14:compatExt spid="_x0000_s85016"/>
                </a:ext>
                <a:ext uri="{FF2B5EF4-FFF2-40B4-BE49-F238E27FC236}">
                  <a16:creationId xmlns:a16="http://schemas.microsoft.com/office/drawing/2014/main" id="{467AEAED-0E98-A2DE-CFAA-F9343051DCC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5053" name="Group Box 25" hidden="1">
              <a:extLst>
                <a:ext uri="{63B3BB69-23CF-44E3-9099-C40C66FF867C}">
                  <a14:compatExt spid="_x0000_s85017"/>
                </a:ext>
                <a:ext uri="{FF2B5EF4-FFF2-40B4-BE49-F238E27FC236}">
                  <a16:creationId xmlns:a16="http://schemas.microsoft.com/office/drawing/2014/main" id="{DD5EE767-4904-A957-89EB-4B586C1F0CA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5054" name="Group Box 26" hidden="1">
              <a:extLst>
                <a:ext uri="{63B3BB69-23CF-44E3-9099-C40C66FF867C}">
                  <a14:compatExt spid="_x0000_s85018"/>
                </a:ext>
                <a:ext uri="{FF2B5EF4-FFF2-40B4-BE49-F238E27FC236}">
                  <a16:creationId xmlns:a16="http://schemas.microsoft.com/office/drawing/2014/main" id="{023F0313-7FC2-66AB-3033-50DEB23462B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5055" name="Group Box 27" hidden="1">
              <a:extLst>
                <a:ext uri="{63B3BB69-23CF-44E3-9099-C40C66FF867C}">
                  <a14:compatExt spid="_x0000_s85019"/>
                </a:ext>
                <a:ext uri="{FF2B5EF4-FFF2-40B4-BE49-F238E27FC236}">
                  <a16:creationId xmlns:a16="http://schemas.microsoft.com/office/drawing/2014/main" id="{6A5579F6-A216-7524-AACE-0FBE12C8D27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5056" name="Group Box 28" hidden="1">
              <a:extLst>
                <a:ext uri="{63B3BB69-23CF-44E3-9099-C40C66FF867C}">
                  <a14:compatExt spid="_x0000_s85020"/>
                </a:ext>
                <a:ext uri="{FF2B5EF4-FFF2-40B4-BE49-F238E27FC236}">
                  <a16:creationId xmlns:a16="http://schemas.microsoft.com/office/drawing/2014/main" id="{E6E74CBC-FCA0-E48D-5EF8-A41EA43675F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5057" name="Group Box 29" hidden="1">
              <a:extLst>
                <a:ext uri="{63B3BB69-23CF-44E3-9099-C40C66FF867C}">
                  <a14:compatExt spid="_x0000_s85021"/>
                </a:ext>
                <a:ext uri="{FF2B5EF4-FFF2-40B4-BE49-F238E27FC236}">
                  <a16:creationId xmlns:a16="http://schemas.microsoft.com/office/drawing/2014/main" id="{5451024E-3400-E9D7-274F-3ACDDDA02CC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5058" name="Option Button 30" hidden="1">
              <a:extLst>
                <a:ext uri="{63B3BB69-23CF-44E3-9099-C40C66FF867C}">
                  <a14:compatExt spid="_x0000_s85022"/>
                </a:ext>
                <a:ext uri="{FF2B5EF4-FFF2-40B4-BE49-F238E27FC236}">
                  <a16:creationId xmlns:a16="http://schemas.microsoft.com/office/drawing/2014/main" id="{C3BE6785-B271-5D54-EEE9-D96E0FD72D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5059" name="Option Button 31" hidden="1">
              <a:extLst>
                <a:ext uri="{63B3BB69-23CF-44E3-9099-C40C66FF867C}">
                  <a14:compatExt spid="_x0000_s85023"/>
                </a:ext>
                <a:ext uri="{FF2B5EF4-FFF2-40B4-BE49-F238E27FC236}">
                  <a16:creationId xmlns:a16="http://schemas.microsoft.com/office/drawing/2014/main" id="{98458D11-7369-BC4C-99ED-2795E9ACD7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5060" name="Option Button 32" hidden="1">
              <a:extLst>
                <a:ext uri="{63B3BB69-23CF-44E3-9099-C40C66FF867C}">
                  <a14:compatExt spid="_x0000_s85024"/>
                </a:ext>
                <a:ext uri="{FF2B5EF4-FFF2-40B4-BE49-F238E27FC236}">
                  <a16:creationId xmlns:a16="http://schemas.microsoft.com/office/drawing/2014/main" id="{C3F12986-E316-1932-A3E2-FF1FDAF4E6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5061" name="Option Button 33" hidden="1">
              <a:extLst>
                <a:ext uri="{63B3BB69-23CF-44E3-9099-C40C66FF867C}">
                  <a14:compatExt spid="_x0000_s85025"/>
                </a:ext>
                <a:ext uri="{FF2B5EF4-FFF2-40B4-BE49-F238E27FC236}">
                  <a16:creationId xmlns:a16="http://schemas.microsoft.com/office/drawing/2014/main" id="{1F73CD58-D875-E95B-D4DD-FCE08CAAF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5062" name="Option Button 34" hidden="1">
              <a:extLst>
                <a:ext uri="{63B3BB69-23CF-44E3-9099-C40C66FF867C}">
                  <a14:compatExt spid="_x0000_s85026"/>
                </a:ext>
                <a:ext uri="{FF2B5EF4-FFF2-40B4-BE49-F238E27FC236}">
                  <a16:creationId xmlns:a16="http://schemas.microsoft.com/office/drawing/2014/main" id="{285CBF7F-2B08-CDC7-47DC-957166AED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5063" name="Option Button 35" hidden="1">
              <a:extLst>
                <a:ext uri="{63B3BB69-23CF-44E3-9099-C40C66FF867C}">
                  <a14:compatExt spid="_x0000_s85027"/>
                </a:ext>
                <a:ext uri="{FF2B5EF4-FFF2-40B4-BE49-F238E27FC236}">
                  <a16:creationId xmlns:a16="http://schemas.microsoft.com/office/drawing/2014/main" id="{A05EE31F-F761-F9EE-2F2E-0A9004A3F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5064" name="Option Button 36" hidden="1">
              <a:extLst>
                <a:ext uri="{63B3BB69-23CF-44E3-9099-C40C66FF867C}">
                  <a14:compatExt spid="_x0000_s85028"/>
                </a:ext>
                <a:ext uri="{FF2B5EF4-FFF2-40B4-BE49-F238E27FC236}">
                  <a16:creationId xmlns:a16="http://schemas.microsoft.com/office/drawing/2014/main" id="{56A8B5F8-7D8B-FBB8-4A00-0E43B540A3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5065" name="Option Button 37" hidden="1">
              <a:extLst>
                <a:ext uri="{63B3BB69-23CF-44E3-9099-C40C66FF867C}">
                  <a14:compatExt spid="_x0000_s85029"/>
                </a:ext>
                <a:ext uri="{FF2B5EF4-FFF2-40B4-BE49-F238E27FC236}">
                  <a16:creationId xmlns:a16="http://schemas.microsoft.com/office/drawing/2014/main" id="{9A024565-F72D-1508-E817-7920D9A735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5066" name="Option Button 38" hidden="1">
              <a:extLst>
                <a:ext uri="{63B3BB69-23CF-44E3-9099-C40C66FF867C}">
                  <a14:compatExt spid="_x0000_s85030"/>
                </a:ext>
                <a:ext uri="{FF2B5EF4-FFF2-40B4-BE49-F238E27FC236}">
                  <a16:creationId xmlns:a16="http://schemas.microsoft.com/office/drawing/2014/main" id="{BB365FAC-26B5-1A37-DF85-68D38EE098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5067" name="Option Button 39" hidden="1">
              <a:extLst>
                <a:ext uri="{63B3BB69-23CF-44E3-9099-C40C66FF867C}">
                  <a14:compatExt spid="_x0000_s85031"/>
                </a:ext>
                <a:ext uri="{FF2B5EF4-FFF2-40B4-BE49-F238E27FC236}">
                  <a16:creationId xmlns:a16="http://schemas.microsoft.com/office/drawing/2014/main" id="{FCF61CE9-A514-3B23-B955-BF70BD7FF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5068" name="Option Button 40" hidden="1">
              <a:extLst>
                <a:ext uri="{63B3BB69-23CF-44E3-9099-C40C66FF867C}">
                  <a14:compatExt spid="_x0000_s85032"/>
                </a:ext>
                <a:ext uri="{FF2B5EF4-FFF2-40B4-BE49-F238E27FC236}">
                  <a16:creationId xmlns:a16="http://schemas.microsoft.com/office/drawing/2014/main" id="{ABCC2801-82E7-EB9C-7276-45E737313D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5069" name="Option Button 41" hidden="1">
              <a:extLst>
                <a:ext uri="{63B3BB69-23CF-44E3-9099-C40C66FF867C}">
                  <a14:compatExt spid="_x0000_s85033"/>
                </a:ext>
                <a:ext uri="{FF2B5EF4-FFF2-40B4-BE49-F238E27FC236}">
                  <a16:creationId xmlns:a16="http://schemas.microsoft.com/office/drawing/2014/main" id="{A09BDA40-515D-7E0A-F397-A19235EF3F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5070" name="Option Button 42" hidden="1">
              <a:extLst>
                <a:ext uri="{63B3BB69-23CF-44E3-9099-C40C66FF867C}">
                  <a14:compatExt spid="_x0000_s85034"/>
                </a:ext>
                <a:ext uri="{FF2B5EF4-FFF2-40B4-BE49-F238E27FC236}">
                  <a16:creationId xmlns:a16="http://schemas.microsoft.com/office/drawing/2014/main" id="{99409AB0-3CD8-2C3A-2E8D-A52EFAE9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5071" name="Option Button 43" hidden="1">
              <a:extLst>
                <a:ext uri="{63B3BB69-23CF-44E3-9099-C40C66FF867C}">
                  <a14:compatExt spid="_x0000_s85035"/>
                </a:ext>
                <a:ext uri="{FF2B5EF4-FFF2-40B4-BE49-F238E27FC236}">
                  <a16:creationId xmlns:a16="http://schemas.microsoft.com/office/drawing/2014/main" id="{1DC19ED5-7439-EB9A-F8FA-5A349FC43B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5072" name="Option Button 44" hidden="1">
              <a:extLst>
                <a:ext uri="{63B3BB69-23CF-44E3-9099-C40C66FF867C}">
                  <a14:compatExt spid="_x0000_s85036"/>
                </a:ext>
                <a:ext uri="{FF2B5EF4-FFF2-40B4-BE49-F238E27FC236}">
                  <a16:creationId xmlns:a16="http://schemas.microsoft.com/office/drawing/2014/main" id="{1F29D833-D9A5-109B-8A1F-B9E1136F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5073" name="Option Button 45" hidden="1">
              <a:extLst>
                <a:ext uri="{63B3BB69-23CF-44E3-9099-C40C66FF867C}">
                  <a14:compatExt spid="_x0000_s85037"/>
                </a:ext>
                <a:ext uri="{FF2B5EF4-FFF2-40B4-BE49-F238E27FC236}">
                  <a16:creationId xmlns:a16="http://schemas.microsoft.com/office/drawing/2014/main" id="{8340D45D-654A-49E1-7D97-7744C30F31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5074" name="Option Button 46" hidden="1">
              <a:extLst>
                <a:ext uri="{63B3BB69-23CF-44E3-9099-C40C66FF867C}">
                  <a14:compatExt spid="_x0000_s85038"/>
                </a:ext>
                <a:ext uri="{FF2B5EF4-FFF2-40B4-BE49-F238E27FC236}">
                  <a16:creationId xmlns:a16="http://schemas.microsoft.com/office/drawing/2014/main" id="{BB09AD98-218D-9652-D2E4-05E3A166CF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5075" name="Group Box 47" hidden="1">
              <a:extLst>
                <a:ext uri="{63B3BB69-23CF-44E3-9099-C40C66FF867C}">
                  <a14:compatExt spid="_x0000_s85039"/>
                </a:ext>
                <a:ext uri="{FF2B5EF4-FFF2-40B4-BE49-F238E27FC236}">
                  <a16:creationId xmlns:a16="http://schemas.microsoft.com/office/drawing/2014/main" id="{9102913F-B94F-63A6-9ABE-91AB582A16C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5076" name="Option Button 48" hidden="1">
              <a:extLst>
                <a:ext uri="{63B3BB69-23CF-44E3-9099-C40C66FF867C}">
                  <a14:compatExt spid="_x0000_s85040"/>
                </a:ext>
                <a:ext uri="{FF2B5EF4-FFF2-40B4-BE49-F238E27FC236}">
                  <a16:creationId xmlns:a16="http://schemas.microsoft.com/office/drawing/2014/main" id="{019BECD2-BD83-6A70-50D5-73DF3575E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5077" name="Option Button 49" hidden="1">
              <a:extLst>
                <a:ext uri="{63B3BB69-23CF-44E3-9099-C40C66FF867C}">
                  <a14:compatExt spid="_x0000_s85041"/>
                </a:ext>
                <a:ext uri="{FF2B5EF4-FFF2-40B4-BE49-F238E27FC236}">
                  <a16:creationId xmlns:a16="http://schemas.microsoft.com/office/drawing/2014/main" id="{7D08919E-609B-7D6B-4281-CFAC694014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302"/>
          <a:chExt cx="301792" cy="780035"/>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606"/>
          <a:chExt cx="308371" cy="762891"/>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920"/>
          <a:chExt cx="301792" cy="494793"/>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42"/>
          <a:chExt cx="308371" cy="77925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613" y="8168780"/>
          <a:chExt cx="217582" cy="792437"/>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8974" y="8166081"/>
          <a:chExt cx="208607" cy="749766"/>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599"/>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6017"/>
                </a:ext>
                <a:ext uri="{FF2B5EF4-FFF2-40B4-BE49-F238E27FC236}">
                  <a16:creationId xmlns:a16="http://schemas.microsoft.com/office/drawing/2014/main" id="{CCD7831C-0E70-D17E-51F2-57EB008057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6018"/>
                </a:ext>
                <a:ext uri="{FF2B5EF4-FFF2-40B4-BE49-F238E27FC236}">
                  <a16:creationId xmlns:a16="http://schemas.microsoft.com/office/drawing/2014/main" id="{1AE728E3-831E-A90C-6389-F78AB1A3A2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6019"/>
                </a:ext>
                <a:ext uri="{FF2B5EF4-FFF2-40B4-BE49-F238E27FC236}">
                  <a16:creationId xmlns:a16="http://schemas.microsoft.com/office/drawing/2014/main" id="{CD20A4CE-1B60-96A2-C74F-776C5DC317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6020"/>
                </a:ext>
                <a:ext uri="{FF2B5EF4-FFF2-40B4-BE49-F238E27FC236}">
                  <a16:creationId xmlns:a16="http://schemas.microsoft.com/office/drawing/2014/main" id="{7C7C23E1-5AA9-DA1D-509D-5528C8508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6021"/>
                </a:ext>
                <a:ext uri="{FF2B5EF4-FFF2-40B4-BE49-F238E27FC236}">
                  <a16:creationId xmlns:a16="http://schemas.microsoft.com/office/drawing/2014/main" id="{AD5EFA63-776D-5410-CF8C-785D8BAF15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6022"/>
                </a:ext>
                <a:ext uri="{FF2B5EF4-FFF2-40B4-BE49-F238E27FC236}">
                  <a16:creationId xmlns:a16="http://schemas.microsoft.com/office/drawing/2014/main" id="{9481F89D-69FA-F34E-6A74-AD5E2D6008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6023"/>
                </a:ext>
                <a:ext uri="{FF2B5EF4-FFF2-40B4-BE49-F238E27FC236}">
                  <a16:creationId xmlns:a16="http://schemas.microsoft.com/office/drawing/2014/main" id="{F27F44A0-DE63-D9FD-92F0-DD32A87611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6024"/>
                </a:ext>
                <a:ext uri="{FF2B5EF4-FFF2-40B4-BE49-F238E27FC236}">
                  <a16:creationId xmlns:a16="http://schemas.microsoft.com/office/drawing/2014/main" id="{71964175-1E17-F40A-F2A8-72F8F092F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6025"/>
                </a:ext>
                <a:ext uri="{FF2B5EF4-FFF2-40B4-BE49-F238E27FC236}">
                  <a16:creationId xmlns:a16="http://schemas.microsoft.com/office/drawing/2014/main" id="{53C7B386-5A6C-B6E6-34B1-D586F269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6026"/>
                </a:ext>
                <a:ext uri="{FF2B5EF4-FFF2-40B4-BE49-F238E27FC236}">
                  <a16:creationId xmlns:a16="http://schemas.microsoft.com/office/drawing/2014/main" id="{3DB13322-C3C6-34CC-A5D8-3CF0E5797E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6027"/>
                </a:ext>
                <a:ext uri="{FF2B5EF4-FFF2-40B4-BE49-F238E27FC236}">
                  <a16:creationId xmlns:a16="http://schemas.microsoft.com/office/drawing/2014/main" id="{1645A030-A8DA-6B6A-CE1C-E71986A178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6028"/>
                </a:ext>
                <a:ext uri="{FF2B5EF4-FFF2-40B4-BE49-F238E27FC236}">
                  <a16:creationId xmlns:a16="http://schemas.microsoft.com/office/drawing/2014/main" id="{E3A0B012-AE7C-9EA3-22C0-C6D65610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6016" name="Group Box 13" hidden="1">
              <a:extLst>
                <a:ext uri="{63B3BB69-23CF-44E3-9099-C40C66FF867C}">
                  <a14:compatExt spid="_x0000_s86029"/>
                </a:ext>
                <a:ext uri="{FF2B5EF4-FFF2-40B4-BE49-F238E27FC236}">
                  <a16:creationId xmlns:a16="http://schemas.microsoft.com/office/drawing/2014/main" id="{D06F1933-1035-EF1F-7CE9-3A18C61526F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6066" name="Group Box 14" hidden="1">
              <a:extLst>
                <a:ext uri="{63B3BB69-23CF-44E3-9099-C40C66FF867C}">
                  <a14:compatExt spid="_x0000_s86030"/>
                </a:ext>
                <a:ext uri="{FF2B5EF4-FFF2-40B4-BE49-F238E27FC236}">
                  <a16:creationId xmlns:a16="http://schemas.microsoft.com/office/drawing/2014/main" id="{44F89C60-0165-3CF6-603D-F6B8F968A2B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6067" name="Group Box 15" hidden="1">
              <a:extLst>
                <a:ext uri="{63B3BB69-23CF-44E3-9099-C40C66FF867C}">
                  <a14:compatExt spid="_x0000_s86031"/>
                </a:ext>
                <a:ext uri="{FF2B5EF4-FFF2-40B4-BE49-F238E27FC236}">
                  <a16:creationId xmlns:a16="http://schemas.microsoft.com/office/drawing/2014/main" id="{199B6BD6-B62F-672F-C2C0-3C4A31C664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6068" name="Group Box 16" hidden="1">
              <a:extLst>
                <a:ext uri="{63B3BB69-23CF-44E3-9099-C40C66FF867C}">
                  <a14:compatExt spid="_x0000_s86032"/>
                </a:ext>
                <a:ext uri="{FF2B5EF4-FFF2-40B4-BE49-F238E27FC236}">
                  <a16:creationId xmlns:a16="http://schemas.microsoft.com/office/drawing/2014/main" id="{78780CEF-E6BD-73C8-58C9-F9F0F4F336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6069" name="Option Button 17" hidden="1">
              <a:extLst>
                <a:ext uri="{63B3BB69-23CF-44E3-9099-C40C66FF867C}">
                  <a14:compatExt spid="_x0000_s86033"/>
                </a:ext>
                <a:ext uri="{FF2B5EF4-FFF2-40B4-BE49-F238E27FC236}">
                  <a16:creationId xmlns:a16="http://schemas.microsoft.com/office/drawing/2014/main" id="{6B98BB35-D2E8-43DE-2389-19574BF965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6070" name="Option Button 18" hidden="1">
              <a:extLst>
                <a:ext uri="{63B3BB69-23CF-44E3-9099-C40C66FF867C}">
                  <a14:compatExt spid="_x0000_s86034"/>
                </a:ext>
                <a:ext uri="{FF2B5EF4-FFF2-40B4-BE49-F238E27FC236}">
                  <a16:creationId xmlns:a16="http://schemas.microsoft.com/office/drawing/2014/main" id="{209B76D6-F33C-C197-0191-377D0F6257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6071" name="Option Button 19" hidden="1">
              <a:extLst>
                <a:ext uri="{63B3BB69-23CF-44E3-9099-C40C66FF867C}">
                  <a14:compatExt spid="_x0000_s86035"/>
                </a:ext>
                <a:ext uri="{FF2B5EF4-FFF2-40B4-BE49-F238E27FC236}">
                  <a16:creationId xmlns:a16="http://schemas.microsoft.com/office/drawing/2014/main" id="{4BDD71E5-D57E-2097-8604-E26A0645B1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6072" name="Group Box 20" hidden="1">
              <a:extLst>
                <a:ext uri="{63B3BB69-23CF-44E3-9099-C40C66FF867C}">
                  <a14:compatExt spid="_x0000_s86036"/>
                </a:ext>
                <a:ext uri="{FF2B5EF4-FFF2-40B4-BE49-F238E27FC236}">
                  <a16:creationId xmlns:a16="http://schemas.microsoft.com/office/drawing/2014/main" id="{218D7089-EB0F-ECBD-1A9C-1CAA13ACF9F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6073" name="Group Box 21" hidden="1">
              <a:extLst>
                <a:ext uri="{63B3BB69-23CF-44E3-9099-C40C66FF867C}">
                  <a14:compatExt spid="_x0000_s86037"/>
                </a:ext>
                <a:ext uri="{FF2B5EF4-FFF2-40B4-BE49-F238E27FC236}">
                  <a16:creationId xmlns:a16="http://schemas.microsoft.com/office/drawing/2014/main" id="{AF99E1D8-F160-937E-4024-21FDA161CDA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6074" name="Group Box 22" hidden="1">
              <a:extLst>
                <a:ext uri="{63B3BB69-23CF-44E3-9099-C40C66FF867C}">
                  <a14:compatExt spid="_x0000_s86038"/>
                </a:ext>
                <a:ext uri="{FF2B5EF4-FFF2-40B4-BE49-F238E27FC236}">
                  <a16:creationId xmlns:a16="http://schemas.microsoft.com/office/drawing/2014/main" id="{9BF7E5FB-1C04-2640-003C-CC3B40DBE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6075" name="Group Box 23" hidden="1">
              <a:extLst>
                <a:ext uri="{63B3BB69-23CF-44E3-9099-C40C66FF867C}">
                  <a14:compatExt spid="_x0000_s86039"/>
                </a:ext>
                <a:ext uri="{FF2B5EF4-FFF2-40B4-BE49-F238E27FC236}">
                  <a16:creationId xmlns:a16="http://schemas.microsoft.com/office/drawing/2014/main" id="{5E0A731D-0CD8-7418-2582-7F85567A58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6076" name="Group Box 24" hidden="1">
              <a:extLst>
                <a:ext uri="{63B3BB69-23CF-44E3-9099-C40C66FF867C}">
                  <a14:compatExt spid="_x0000_s86040"/>
                </a:ext>
                <a:ext uri="{FF2B5EF4-FFF2-40B4-BE49-F238E27FC236}">
                  <a16:creationId xmlns:a16="http://schemas.microsoft.com/office/drawing/2014/main" id="{A652AAFB-D4C1-DDA2-9DE7-02A02431E8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6077" name="Group Box 25" hidden="1">
              <a:extLst>
                <a:ext uri="{63B3BB69-23CF-44E3-9099-C40C66FF867C}">
                  <a14:compatExt spid="_x0000_s86041"/>
                </a:ext>
                <a:ext uri="{FF2B5EF4-FFF2-40B4-BE49-F238E27FC236}">
                  <a16:creationId xmlns:a16="http://schemas.microsoft.com/office/drawing/2014/main" id="{5467C683-6463-ABEB-9195-ED9A4572BFB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6078" name="Group Box 26" hidden="1">
              <a:extLst>
                <a:ext uri="{63B3BB69-23CF-44E3-9099-C40C66FF867C}">
                  <a14:compatExt spid="_x0000_s86042"/>
                </a:ext>
                <a:ext uri="{FF2B5EF4-FFF2-40B4-BE49-F238E27FC236}">
                  <a16:creationId xmlns:a16="http://schemas.microsoft.com/office/drawing/2014/main" id="{14854EC7-29F5-3013-6044-FA64DB003B6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6079" name="Group Box 27" hidden="1">
              <a:extLst>
                <a:ext uri="{63B3BB69-23CF-44E3-9099-C40C66FF867C}">
                  <a14:compatExt spid="_x0000_s86043"/>
                </a:ext>
                <a:ext uri="{FF2B5EF4-FFF2-40B4-BE49-F238E27FC236}">
                  <a16:creationId xmlns:a16="http://schemas.microsoft.com/office/drawing/2014/main" id="{8A1034C5-60DD-B62F-BE5E-24538FD5EE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6080" name="Group Box 28" hidden="1">
              <a:extLst>
                <a:ext uri="{63B3BB69-23CF-44E3-9099-C40C66FF867C}">
                  <a14:compatExt spid="_x0000_s86044"/>
                </a:ext>
                <a:ext uri="{FF2B5EF4-FFF2-40B4-BE49-F238E27FC236}">
                  <a16:creationId xmlns:a16="http://schemas.microsoft.com/office/drawing/2014/main" id="{2AD07077-C999-D523-8D8A-6D579B5105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6081" name="Group Box 29" hidden="1">
              <a:extLst>
                <a:ext uri="{63B3BB69-23CF-44E3-9099-C40C66FF867C}">
                  <a14:compatExt spid="_x0000_s86045"/>
                </a:ext>
                <a:ext uri="{FF2B5EF4-FFF2-40B4-BE49-F238E27FC236}">
                  <a16:creationId xmlns:a16="http://schemas.microsoft.com/office/drawing/2014/main" id="{B050D31F-C865-1B1F-C4E8-A21556B038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6082" name="Option Button 30" hidden="1">
              <a:extLst>
                <a:ext uri="{63B3BB69-23CF-44E3-9099-C40C66FF867C}">
                  <a14:compatExt spid="_x0000_s86046"/>
                </a:ext>
                <a:ext uri="{FF2B5EF4-FFF2-40B4-BE49-F238E27FC236}">
                  <a16:creationId xmlns:a16="http://schemas.microsoft.com/office/drawing/2014/main" id="{9EF30574-0C80-31E6-F0B7-FD1B54370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6083" name="Option Button 31" hidden="1">
              <a:extLst>
                <a:ext uri="{63B3BB69-23CF-44E3-9099-C40C66FF867C}">
                  <a14:compatExt spid="_x0000_s86047"/>
                </a:ext>
                <a:ext uri="{FF2B5EF4-FFF2-40B4-BE49-F238E27FC236}">
                  <a16:creationId xmlns:a16="http://schemas.microsoft.com/office/drawing/2014/main" id="{254FC7A2-5964-5781-2022-30CB0B0C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6084" name="Option Button 32" hidden="1">
              <a:extLst>
                <a:ext uri="{63B3BB69-23CF-44E3-9099-C40C66FF867C}">
                  <a14:compatExt spid="_x0000_s86048"/>
                </a:ext>
                <a:ext uri="{FF2B5EF4-FFF2-40B4-BE49-F238E27FC236}">
                  <a16:creationId xmlns:a16="http://schemas.microsoft.com/office/drawing/2014/main" id="{E7B3F9EE-D7C1-31D1-98F7-467E59C54F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6085" name="Option Button 33" hidden="1">
              <a:extLst>
                <a:ext uri="{63B3BB69-23CF-44E3-9099-C40C66FF867C}">
                  <a14:compatExt spid="_x0000_s86049"/>
                </a:ext>
                <a:ext uri="{FF2B5EF4-FFF2-40B4-BE49-F238E27FC236}">
                  <a16:creationId xmlns:a16="http://schemas.microsoft.com/office/drawing/2014/main" id="{71739469-08B2-CB07-1436-637F82A0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6086" name="Option Button 34" hidden="1">
              <a:extLst>
                <a:ext uri="{63B3BB69-23CF-44E3-9099-C40C66FF867C}">
                  <a14:compatExt spid="_x0000_s86050"/>
                </a:ext>
                <a:ext uri="{FF2B5EF4-FFF2-40B4-BE49-F238E27FC236}">
                  <a16:creationId xmlns:a16="http://schemas.microsoft.com/office/drawing/2014/main" id="{66E0419D-A412-91E7-4A32-DCBC8C6A71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6087" name="Option Button 35" hidden="1">
              <a:extLst>
                <a:ext uri="{63B3BB69-23CF-44E3-9099-C40C66FF867C}">
                  <a14:compatExt spid="_x0000_s86051"/>
                </a:ext>
                <a:ext uri="{FF2B5EF4-FFF2-40B4-BE49-F238E27FC236}">
                  <a16:creationId xmlns:a16="http://schemas.microsoft.com/office/drawing/2014/main" id="{EABB665F-FF35-0D3A-6974-CF09C412FC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6088" name="Option Button 36" hidden="1">
              <a:extLst>
                <a:ext uri="{63B3BB69-23CF-44E3-9099-C40C66FF867C}">
                  <a14:compatExt spid="_x0000_s86052"/>
                </a:ext>
                <a:ext uri="{FF2B5EF4-FFF2-40B4-BE49-F238E27FC236}">
                  <a16:creationId xmlns:a16="http://schemas.microsoft.com/office/drawing/2014/main" id="{AF8BF7B9-F8D4-595F-7F76-8ADD70F8E9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6089" name="Option Button 37" hidden="1">
              <a:extLst>
                <a:ext uri="{63B3BB69-23CF-44E3-9099-C40C66FF867C}">
                  <a14:compatExt spid="_x0000_s86053"/>
                </a:ext>
                <a:ext uri="{FF2B5EF4-FFF2-40B4-BE49-F238E27FC236}">
                  <a16:creationId xmlns:a16="http://schemas.microsoft.com/office/drawing/2014/main" id="{68D2F60A-1AD9-12EB-7918-C5A4A86F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6090" name="Option Button 38" hidden="1">
              <a:extLst>
                <a:ext uri="{63B3BB69-23CF-44E3-9099-C40C66FF867C}">
                  <a14:compatExt spid="_x0000_s86054"/>
                </a:ext>
                <a:ext uri="{FF2B5EF4-FFF2-40B4-BE49-F238E27FC236}">
                  <a16:creationId xmlns:a16="http://schemas.microsoft.com/office/drawing/2014/main" id="{9AA60C0A-B01D-B82B-A68C-B601049A16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6091" name="Option Button 39" hidden="1">
              <a:extLst>
                <a:ext uri="{63B3BB69-23CF-44E3-9099-C40C66FF867C}">
                  <a14:compatExt spid="_x0000_s86055"/>
                </a:ext>
                <a:ext uri="{FF2B5EF4-FFF2-40B4-BE49-F238E27FC236}">
                  <a16:creationId xmlns:a16="http://schemas.microsoft.com/office/drawing/2014/main" id="{C225D372-7223-F4A2-D86F-EF498185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6092" name="Option Button 40" hidden="1">
              <a:extLst>
                <a:ext uri="{63B3BB69-23CF-44E3-9099-C40C66FF867C}">
                  <a14:compatExt spid="_x0000_s86056"/>
                </a:ext>
                <a:ext uri="{FF2B5EF4-FFF2-40B4-BE49-F238E27FC236}">
                  <a16:creationId xmlns:a16="http://schemas.microsoft.com/office/drawing/2014/main" id="{B28C55D4-FF27-D8D3-D403-7C17C8D7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6093" name="Option Button 41" hidden="1">
              <a:extLst>
                <a:ext uri="{63B3BB69-23CF-44E3-9099-C40C66FF867C}">
                  <a14:compatExt spid="_x0000_s86057"/>
                </a:ext>
                <a:ext uri="{FF2B5EF4-FFF2-40B4-BE49-F238E27FC236}">
                  <a16:creationId xmlns:a16="http://schemas.microsoft.com/office/drawing/2014/main" id="{8CCC7C93-B3F0-0AAB-BC0C-A3661CCF6F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6094" name="Option Button 42" hidden="1">
              <a:extLst>
                <a:ext uri="{63B3BB69-23CF-44E3-9099-C40C66FF867C}">
                  <a14:compatExt spid="_x0000_s86058"/>
                </a:ext>
                <a:ext uri="{FF2B5EF4-FFF2-40B4-BE49-F238E27FC236}">
                  <a16:creationId xmlns:a16="http://schemas.microsoft.com/office/drawing/2014/main" id="{AF422F30-C9B3-4C31-4979-8494AC39CA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6095" name="Option Button 43" hidden="1">
              <a:extLst>
                <a:ext uri="{63B3BB69-23CF-44E3-9099-C40C66FF867C}">
                  <a14:compatExt spid="_x0000_s86059"/>
                </a:ext>
                <a:ext uri="{FF2B5EF4-FFF2-40B4-BE49-F238E27FC236}">
                  <a16:creationId xmlns:a16="http://schemas.microsoft.com/office/drawing/2014/main" id="{62CA8427-5433-6588-9FF9-A37BBF8D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6096" name="Option Button 44" hidden="1">
              <a:extLst>
                <a:ext uri="{63B3BB69-23CF-44E3-9099-C40C66FF867C}">
                  <a14:compatExt spid="_x0000_s86060"/>
                </a:ext>
                <a:ext uri="{FF2B5EF4-FFF2-40B4-BE49-F238E27FC236}">
                  <a16:creationId xmlns:a16="http://schemas.microsoft.com/office/drawing/2014/main" id="{934DEF25-4B44-B619-AD24-09759478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6097" name="Option Button 45" hidden="1">
              <a:extLst>
                <a:ext uri="{63B3BB69-23CF-44E3-9099-C40C66FF867C}">
                  <a14:compatExt spid="_x0000_s86061"/>
                </a:ext>
                <a:ext uri="{FF2B5EF4-FFF2-40B4-BE49-F238E27FC236}">
                  <a16:creationId xmlns:a16="http://schemas.microsoft.com/office/drawing/2014/main" id="{75513F37-0D85-F4F6-E11C-2D943B9EFE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6098" name="Option Button 46" hidden="1">
              <a:extLst>
                <a:ext uri="{63B3BB69-23CF-44E3-9099-C40C66FF867C}">
                  <a14:compatExt spid="_x0000_s86062"/>
                </a:ext>
                <a:ext uri="{FF2B5EF4-FFF2-40B4-BE49-F238E27FC236}">
                  <a16:creationId xmlns:a16="http://schemas.microsoft.com/office/drawing/2014/main" id="{DAC834B1-5F61-3BE1-F0CD-C3FEE12C0B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6099" name="Group Box 47" hidden="1">
              <a:extLst>
                <a:ext uri="{63B3BB69-23CF-44E3-9099-C40C66FF867C}">
                  <a14:compatExt spid="_x0000_s86063"/>
                </a:ext>
                <a:ext uri="{FF2B5EF4-FFF2-40B4-BE49-F238E27FC236}">
                  <a16:creationId xmlns:a16="http://schemas.microsoft.com/office/drawing/2014/main" id="{CFD0BE2E-A2B6-1E9E-DD81-890AD8AB4D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6100" name="Option Button 48" hidden="1">
              <a:extLst>
                <a:ext uri="{63B3BB69-23CF-44E3-9099-C40C66FF867C}">
                  <a14:compatExt spid="_x0000_s86064"/>
                </a:ext>
                <a:ext uri="{FF2B5EF4-FFF2-40B4-BE49-F238E27FC236}">
                  <a16:creationId xmlns:a16="http://schemas.microsoft.com/office/drawing/2014/main" id="{B29C48C8-9A6A-F1E2-1CBA-4091D177C0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6101" name="Option Button 49" hidden="1">
              <a:extLst>
                <a:ext uri="{63B3BB69-23CF-44E3-9099-C40C66FF867C}">
                  <a14:compatExt spid="_x0000_s86065"/>
                </a:ext>
                <a:ext uri="{FF2B5EF4-FFF2-40B4-BE49-F238E27FC236}">
                  <a16:creationId xmlns:a16="http://schemas.microsoft.com/office/drawing/2014/main" id="{8E73B3C6-3784-1788-B833-90F188449B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302"/>
          <a:chExt cx="301792" cy="780035"/>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606"/>
          <a:chExt cx="308371" cy="762891"/>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920"/>
          <a:chExt cx="301792" cy="494793"/>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42"/>
          <a:chExt cx="308371" cy="77925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613" y="8168780"/>
          <a:chExt cx="217582" cy="792437"/>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8974" y="8166081"/>
          <a:chExt cx="208607" cy="749766"/>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599"/>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7041"/>
                </a:ext>
                <a:ext uri="{FF2B5EF4-FFF2-40B4-BE49-F238E27FC236}">
                  <a16:creationId xmlns:a16="http://schemas.microsoft.com/office/drawing/2014/main" id="{5AB5DBFF-93AB-4DAC-2107-9AAC08DF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7042"/>
                </a:ext>
                <a:ext uri="{FF2B5EF4-FFF2-40B4-BE49-F238E27FC236}">
                  <a16:creationId xmlns:a16="http://schemas.microsoft.com/office/drawing/2014/main" id="{8297A72B-4E49-B4E4-10A6-8426BE060A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7043"/>
                </a:ext>
                <a:ext uri="{FF2B5EF4-FFF2-40B4-BE49-F238E27FC236}">
                  <a16:creationId xmlns:a16="http://schemas.microsoft.com/office/drawing/2014/main" id="{3FB854AB-9381-3B2A-EC32-EC76B5C7A2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7044"/>
                </a:ext>
                <a:ext uri="{FF2B5EF4-FFF2-40B4-BE49-F238E27FC236}">
                  <a16:creationId xmlns:a16="http://schemas.microsoft.com/office/drawing/2014/main" id="{CFC310E1-1122-5757-A78B-1622168E43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7045"/>
                </a:ext>
                <a:ext uri="{FF2B5EF4-FFF2-40B4-BE49-F238E27FC236}">
                  <a16:creationId xmlns:a16="http://schemas.microsoft.com/office/drawing/2014/main" id="{DEE0F01F-B445-A5FB-232B-4615A8CB03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7046"/>
                </a:ext>
                <a:ext uri="{FF2B5EF4-FFF2-40B4-BE49-F238E27FC236}">
                  <a16:creationId xmlns:a16="http://schemas.microsoft.com/office/drawing/2014/main" id="{0B740EBB-C2A5-0652-B8D7-1E53F1EA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7047"/>
                </a:ext>
                <a:ext uri="{FF2B5EF4-FFF2-40B4-BE49-F238E27FC236}">
                  <a16:creationId xmlns:a16="http://schemas.microsoft.com/office/drawing/2014/main" id="{E6FE87ED-7888-7D42-8540-997E1C48C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7048"/>
                </a:ext>
                <a:ext uri="{FF2B5EF4-FFF2-40B4-BE49-F238E27FC236}">
                  <a16:creationId xmlns:a16="http://schemas.microsoft.com/office/drawing/2014/main" id="{73E86D48-4D57-B8AF-2293-5F7FF020E5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7049"/>
                </a:ext>
                <a:ext uri="{FF2B5EF4-FFF2-40B4-BE49-F238E27FC236}">
                  <a16:creationId xmlns:a16="http://schemas.microsoft.com/office/drawing/2014/main" id="{77BAE277-5986-733F-38B2-B80051B69B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7050"/>
                </a:ext>
                <a:ext uri="{FF2B5EF4-FFF2-40B4-BE49-F238E27FC236}">
                  <a16:creationId xmlns:a16="http://schemas.microsoft.com/office/drawing/2014/main" id="{0AB177CB-DE79-FC44-49CE-BCB524ECA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7051"/>
                </a:ext>
                <a:ext uri="{FF2B5EF4-FFF2-40B4-BE49-F238E27FC236}">
                  <a16:creationId xmlns:a16="http://schemas.microsoft.com/office/drawing/2014/main" id="{5F59D8B7-B028-EE80-8FD0-93797B25F5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7052"/>
                </a:ext>
                <a:ext uri="{FF2B5EF4-FFF2-40B4-BE49-F238E27FC236}">
                  <a16:creationId xmlns:a16="http://schemas.microsoft.com/office/drawing/2014/main" id="{9F15A786-8D7B-1EB3-AD0C-9BDE1E76FD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7040" name="Group Box 13" hidden="1">
              <a:extLst>
                <a:ext uri="{63B3BB69-23CF-44E3-9099-C40C66FF867C}">
                  <a14:compatExt spid="_x0000_s87053"/>
                </a:ext>
                <a:ext uri="{FF2B5EF4-FFF2-40B4-BE49-F238E27FC236}">
                  <a16:creationId xmlns:a16="http://schemas.microsoft.com/office/drawing/2014/main" id="{97F50568-7B4F-B76B-F57C-8A600FFCD8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7090" name="Group Box 14" hidden="1">
              <a:extLst>
                <a:ext uri="{63B3BB69-23CF-44E3-9099-C40C66FF867C}">
                  <a14:compatExt spid="_x0000_s87054"/>
                </a:ext>
                <a:ext uri="{FF2B5EF4-FFF2-40B4-BE49-F238E27FC236}">
                  <a16:creationId xmlns:a16="http://schemas.microsoft.com/office/drawing/2014/main" id="{2319C48C-15CA-57D9-B44F-4941754668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7091" name="Group Box 15" hidden="1">
              <a:extLst>
                <a:ext uri="{63B3BB69-23CF-44E3-9099-C40C66FF867C}">
                  <a14:compatExt spid="_x0000_s87055"/>
                </a:ext>
                <a:ext uri="{FF2B5EF4-FFF2-40B4-BE49-F238E27FC236}">
                  <a16:creationId xmlns:a16="http://schemas.microsoft.com/office/drawing/2014/main" id="{FC5E2859-BBF5-8FEB-1851-B5AA0C4997E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7092" name="Group Box 16" hidden="1">
              <a:extLst>
                <a:ext uri="{63B3BB69-23CF-44E3-9099-C40C66FF867C}">
                  <a14:compatExt spid="_x0000_s87056"/>
                </a:ext>
                <a:ext uri="{FF2B5EF4-FFF2-40B4-BE49-F238E27FC236}">
                  <a16:creationId xmlns:a16="http://schemas.microsoft.com/office/drawing/2014/main" id="{FCB89DD7-BAF4-265E-A9F8-BE9E3AA87EC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7093" name="Option Button 17" hidden="1">
              <a:extLst>
                <a:ext uri="{63B3BB69-23CF-44E3-9099-C40C66FF867C}">
                  <a14:compatExt spid="_x0000_s87057"/>
                </a:ext>
                <a:ext uri="{FF2B5EF4-FFF2-40B4-BE49-F238E27FC236}">
                  <a16:creationId xmlns:a16="http://schemas.microsoft.com/office/drawing/2014/main" id="{460998E7-FB4C-40E0-B537-014D974389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7094" name="Option Button 18" hidden="1">
              <a:extLst>
                <a:ext uri="{63B3BB69-23CF-44E3-9099-C40C66FF867C}">
                  <a14:compatExt spid="_x0000_s87058"/>
                </a:ext>
                <a:ext uri="{FF2B5EF4-FFF2-40B4-BE49-F238E27FC236}">
                  <a16:creationId xmlns:a16="http://schemas.microsoft.com/office/drawing/2014/main" id="{BA07D808-132B-CFE8-BE5C-8A25D7682C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7095" name="Option Button 19" hidden="1">
              <a:extLst>
                <a:ext uri="{63B3BB69-23CF-44E3-9099-C40C66FF867C}">
                  <a14:compatExt spid="_x0000_s87059"/>
                </a:ext>
                <a:ext uri="{FF2B5EF4-FFF2-40B4-BE49-F238E27FC236}">
                  <a16:creationId xmlns:a16="http://schemas.microsoft.com/office/drawing/2014/main" id="{65CF8A02-B161-A37F-5694-B14BCA92B2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7096" name="Group Box 20" hidden="1">
              <a:extLst>
                <a:ext uri="{63B3BB69-23CF-44E3-9099-C40C66FF867C}">
                  <a14:compatExt spid="_x0000_s87060"/>
                </a:ext>
                <a:ext uri="{FF2B5EF4-FFF2-40B4-BE49-F238E27FC236}">
                  <a16:creationId xmlns:a16="http://schemas.microsoft.com/office/drawing/2014/main" id="{552B1A19-A3D2-1248-EA78-048666B3B3E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7097" name="Group Box 21" hidden="1">
              <a:extLst>
                <a:ext uri="{63B3BB69-23CF-44E3-9099-C40C66FF867C}">
                  <a14:compatExt spid="_x0000_s87061"/>
                </a:ext>
                <a:ext uri="{FF2B5EF4-FFF2-40B4-BE49-F238E27FC236}">
                  <a16:creationId xmlns:a16="http://schemas.microsoft.com/office/drawing/2014/main" id="{B2A288C9-055C-8A8C-311B-1AC555B91E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7098" name="Group Box 22" hidden="1">
              <a:extLst>
                <a:ext uri="{63B3BB69-23CF-44E3-9099-C40C66FF867C}">
                  <a14:compatExt spid="_x0000_s87062"/>
                </a:ext>
                <a:ext uri="{FF2B5EF4-FFF2-40B4-BE49-F238E27FC236}">
                  <a16:creationId xmlns:a16="http://schemas.microsoft.com/office/drawing/2014/main" id="{2E3A521D-116E-A67D-88BF-33C8CEC92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7099" name="Group Box 23" hidden="1">
              <a:extLst>
                <a:ext uri="{63B3BB69-23CF-44E3-9099-C40C66FF867C}">
                  <a14:compatExt spid="_x0000_s87063"/>
                </a:ext>
                <a:ext uri="{FF2B5EF4-FFF2-40B4-BE49-F238E27FC236}">
                  <a16:creationId xmlns:a16="http://schemas.microsoft.com/office/drawing/2014/main" id="{B478045A-8C74-4DE9-E3D7-68CD824653C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7100" name="Group Box 24" hidden="1">
              <a:extLst>
                <a:ext uri="{63B3BB69-23CF-44E3-9099-C40C66FF867C}">
                  <a14:compatExt spid="_x0000_s87064"/>
                </a:ext>
                <a:ext uri="{FF2B5EF4-FFF2-40B4-BE49-F238E27FC236}">
                  <a16:creationId xmlns:a16="http://schemas.microsoft.com/office/drawing/2014/main" id="{0BAF8B40-B593-D212-F866-9B871EFA38F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7101" name="Group Box 25" hidden="1">
              <a:extLst>
                <a:ext uri="{63B3BB69-23CF-44E3-9099-C40C66FF867C}">
                  <a14:compatExt spid="_x0000_s87065"/>
                </a:ext>
                <a:ext uri="{FF2B5EF4-FFF2-40B4-BE49-F238E27FC236}">
                  <a16:creationId xmlns:a16="http://schemas.microsoft.com/office/drawing/2014/main" id="{CE6D6CEC-FBED-394C-D700-6F45B4A12D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7102" name="Group Box 26" hidden="1">
              <a:extLst>
                <a:ext uri="{63B3BB69-23CF-44E3-9099-C40C66FF867C}">
                  <a14:compatExt spid="_x0000_s87066"/>
                </a:ext>
                <a:ext uri="{FF2B5EF4-FFF2-40B4-BE49-F238E27FC236}">
                  <a16:creationId xmlns:a16="http://schemas.microsoft.com/office/drawing/2014/main" id="{6D5A357F-4FE5-DB17-5B0F-BF1277090D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7103" name="Group Box 27" hidden="1">
              <a:extLst>
                <a:ext uri="{63B3BB69-23CF-44E3-9099-C40C66FF867C}">
                  <a14:compatExt spid="_x0000_s87067"/>
                </a:ext>
                <a:ext uri="{FF2B5EF4-FFF2-40B4-BE49-F238E27FC236}">
                  <a16:creationId xmlns:a16="http://schemas.microsoft.com/office/drawing/2014/main" id="{35844EB5-61A0-7C45-C21E-A604FBCF19C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7104" name="Group Box 28" hidden="1">
              <a:extLst>
                <a:ext uri="{63B3BB69-23CF-44E3-9099-C40C66FF867C}">
                  <a14:compatExt spid="_x0000_s87068"/>
                </a:ext>
                <a:ext uri="{FF2B5EF4-FFF2-40B4-BE49-F238E27FC236}">
                  <a16:creationId xmlns:a16="http://schemas.microsoft.com/office/drawing/2014/main" id="{F698F306-D6B8-E532-13B7-DEE549E7DE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7105" name="Group Box 29" hidden="1">
              <a:extLst>
                <a:ext uri="{63B3BB69-23CF-44E3-9099-C40C66FF867C}">
                  <a14:compatExt spid="_x0000_s87069"/>
                </a:ext>
                <a:ext uri="{FF2B5EF4-FFF2-40B4-BE49-F238E27FC236}">
                  <a16:creationId xmlns:a16="http://schemas.microsoft.com/office/drawing/2014/main" id="{283EFC00-81AA-521D-9D65-1C6EDC85EDA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7106" name="Option Button 30" hidden="1">
              <a:extLst>
                <a:ext uri="{63B3BB69-23CF-44E3-9099-C40C66FF867C}">
                  <a14:compatExt spid="_x0000_s87070"/>
                </a:ext>
                <a:ext uri="{FF2B5EF4-FFF2-40B4-BE49-F238E27FC236}">
                  <a16:creationId xmlns:a16="http://schemas.microsoft.com/office/drawing/2014/main" id="{FE02E21A-CFFA-AC93-39A2-040B68A2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7107" name="Option Button 31" hidden="1">
              <a:extLst>
                <a:ext uri="{63B3BB69-23CF-44E3-9099-C40C66FF867C}">
                  <a14:compatExt spid="_x0000_s87071"/>
                </a:ext>
                <a:ext uri="{FF2B5EF4-FFF2-40B4-BE49-F238E27FC236}">
                  <a16:creationId xmlns:a16="http://schemas.microsoft.com/office/drawing/2014/main" id="{7537AB05-6799-B6DF-4582-5978D79D88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7108" name="Option Button 32" hidden="1">
              <a:extLst>
                <a:ext uri="{63B3BB69-23CF-44E3-9099-C40C66FF867C}">
                  <a14:compatExt spid="_x0000_s87072"/>
                </a:ext>
                <a:ext uri="{FF2B5EF4-FFF2-40B4-BE49-F238E27FC236}">
                  <a16:creationId xmlns:a16="http://schemas.microsoft.com/office/drawing/2014/main" id="{C6628003-93A0-26F4-F860-8BB1871CA1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7109" name="Option Button 33" hidden="1">
              <a:extLst>
                <a:ext uri="{63B3BB69-23CF-44E3-9099-C40C66FF867C}">
                  <a14:compatExt spid="_x0000_s87073"/>
                </a:ext>
                <a:ext uri="{FF2B5EF4-FFF2-40B4-BE49-F238E27FC236}">
                  <a16:creationId xmlns:a16="http://schemas.microsoft.com/office/drawing/2014/main" id="{C62DD4D4-7C67-E853-0253-6FFB194AF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7110" name="Option Button 34" hidden="1">
              <a:extLst>
                <a:ext uri="{63B3BB69-23CF-44E3-9099-C40C66FF867C}">
                  <a14:compatExt spid="_x0000_s87074"/>
                </a:ext>
                <a:ext uri="{FF2B5EF4-FFF2-40B4-BE49-F238E27FC236}">
                  <a16:creationId xmlns:a16="http://schemas.microsoft.com/office/drawing/2014/main" id="{A8FADA7E-85D7-2D55-192F-1395C64AB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7111" name="Option Button 35" hidden="1">
              <a:extLst>
                <a:ext uri="{63B3BB69-23CF-44E3-9099-C40C66FF867C}">
                  <a14:compatExt spid="_x0000_s87075"/>
                </a:ext>
                <a:ext uri="{FF2B5EF4-FFF2-40B4-BE49-F238E27FC236}">
                  <a16:creationId xmlns:a16="http://schemas.microsoft.com/office/drawing/2014/main" id="{92584F00-DDDF-80C8-F121-FEC1475227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7112" name="Option Button 36" hidden="1">
              <a:extLst>
                <a:ext uri="{63B3BB69-23CF-44E3-9099-C40C66FF867C}">
                  <a14:compatExt spid="_x0000_s87076"/>
                </a:ext>
                <a:ext uri="{FF2B5EF4-FFF2-40B4-BE49-F238E27FC236}">
                  <a16:creationId xmlns:a16="http://schemas.microsoft.com/office/drawing/2014/main" id="{53044C9C-AB13-9172-0E65-1E03F6E748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7113" name="Option Button 37" hidden="1">
              <a:extLst>
                <a:ext uri="{63B3BB69-23CF-44E3-9099-C40C66FF867C}">
                  <a14:compatExt spid="_x0000_s87077"/>
                </a:ext>
                <a:ext uri="{FF2B5EF4-FFF2-40B4-BE49-F238E27FC236}">
                  <a16:creationId xmlns:a16="http://schemas.microsoft.com/office/drawing/2014/main" id="{FB169275-D404-91CC-A8CC-42DC59EF0E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7114" name="Option Button 38" hidden="1">
              <a:extLst>
                <a:ext uri="{63B3BB69-23CF-44E3-9099-C40C66FF867C}">
                  <a14:compatExt spid="_x0000_s87078"/>
                </a:ext>
                <a:ext uri="{FF2B5EF4-FFF2-40B4-BE49-F238E27FC236}">
                  <a16:creationId xmlns:a16="http://schemas.microsoft.com/office/drawing/2014/main" id="{7F97A1E8-D8A7-6687-78E4-E1BEE580BC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7115" name="Option Button 39" hidden="1">
              <a:extLst>
                <a:ext uri="{63B3BB69-23CF-44E3-9099-C40C66FF867C}">
                  <a14:compatExt spid="_x0000_s87079"/>
                </a:ext>
                <a:ext uri="{FF2B5EF4-FFF2-40B4-BE49-F238E27FC236}">
                  <a16:creationId xmlns:a16="http://schemas.microsoft.com/office/drawing/2014/main" id="{9CECC82A-0245-F5FB-B060-2A28F9109D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7116" name="Option Button 40" hidden="1">
              <a:extLst>
                <a:ext uri="{63B3BB69-23CF-44E3-9099-C40C66FF867C}">
                  <a14:compatExt spid="_x0000_s87080"/>
                </a:ext>
                <a:ext uri="{FF2B5EF4-FFF2-40B4-BE49-F238E27FC236}">
                  <a16:creationId xmlns:a16="http://schemas.microsoft.com/office/drawing/2014/main" id="{B861A67C-F7BD-1C5F-25CF-9E92085310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7117" name="Option Button 41" hidden="1">
              <a:extLst>
                <a:ext uri="{63B3BB69-23CF-44E3-9099-C40C66FF867C}">
                  <a14:compatExt spid="_x0000_s87081"/>
                </a:ext>
                <a:ext uri="{FF2B5EF4-FFF2-40B4-BE49-F238E27FC236}">
                  <a16:creationId xmlns:a16="http://schemas.microsoft.com/office/drawing/2014/main" id="{0F460F52-062D-4006-8FE7-972F3840B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7118" name="Option Button 42" hidden="1">
              <a:extLst>
                <a:ext uri="{63B3BB69-23CF-44E3-9099-C40C66FF867C}">
                  <a14:compatExt spid="_x0000_s87082"/>
                </a:ext>
                <a:ext uri="{FF2B5EF4-FFF2-40B4-BE49-F238E27FC236}">
                  <a16:creationId xmlns:a16="http://schemas.microsoft.com/office/drawing/2014/main" id="{B55376C5-C8D9-EB5D-1BD9-F037E8EEF8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7119" name="Option Button 43" hidden="1">
              <a:extLst>
                <a:ext uri="{63B3BB69-23CF-44E3-9099-C40C66FF867C}">
                  <a14:compatExt spid="_x0000_s87083"/>
                </a:ext>
                <a:ext uri="{FF2B5EF4-FFF2-40B4-BE49-F238E27FC236}">
                  <a16:creationId xmlns:a16="http://schemas.microsoft.com/office/drawing/2014/main" id="{6F816F45-E27E-D6D4-A194-54FF3482F2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7120" name="Option Button 44" hidden="1">
              <a:extLst>
                <a:ext uri="{63B3BB69-23CF-44E3-9099-C40C66FF867C}">
                  <a14:compatExt spid="_x0000_s87084"/>
                </a:ext>
                <a:ext uri="{FF2B5EF4-FFF2-40B4-BE49-F238E27FC236}">
                  <a16:creationId xmlns:a16="http://schemas.microsoft.com/office/drawing/2014/main" id="{7865EB13-3061-B892-AEB7-DDF021E1B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7121" name="Option Button 45" hidden="1">
              <a:extLst>
                <a:ext uri="{63B3BB69-23CF-44E3-9099-C40C66FF867C}">
                  <a14:compatExt spid="_x0000_s87085"/>
                </a:ext>
                <a:ext uri="{FF2B5EF4-FFF2-40B4-BE49-F238E27FC236}">
                  <a16:creationId xmlns:a16="http://schemas.microsoft.com/office/drawing/2014/main" id="{68429AC7-F331-39B3-E5FF-57B0D1680A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7122" name="Option Button 46" hidden="1">
              <a:extLst>
                <a:ext uri="{63B3BB69-23CF-44E3-9099-C40C66FF867C}">
                  <a14:compatExt spid="_x0000_s87086"/>
                </a:ext>
                <a:ext uri="{FF2B5EF4-FFF2-40B4-BE49-F238E27FC236}">
                  <a16:creationId xmlns:a16="http://schemas.microsoft.com/office/drawing/2014/main" id="{FBCA7EE0-C23E-3969-1A96-4874D8230A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7123" name="Group Box 47" hidden="1">
              <a:extLst>
                <a:ext uri="{63B3BB69-23CF-44E3-9099-C40C66FF867C}">
                  <a14:compatExt spid="_x0000_s87087"/>
                </a:ext>
                <a:ext uri="{FF2B5EF4-FFF2-40B4-BE49-F238E27FC236}">
                  <a16:creationId xmlns:a16="http://schemas.microsoft.com/office/drawing/2014/main" id="{1B91B5CC-E57D-650C-FF73-C9C0E28C2FA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7124" name="Option Button 48" hidden="1">
              <a:extLst>
                <a:ext uri="{63B3BB69-23CF-44E3-9099-C40C66FF867C}">
                  <a14:compatExt spid="_x0000_s87088"/>
                </a:ext>
                <a:ext uri="{FF2B5EF4-FFF2-40B4-BE49-F238E27FC236}">
                  <a16:creationId xmlns:a16="http://schemas.microsoft.com/office/drawing/2014/main" id="{1DCC6485-86C6-9C9E-DB95-9AD3BDD157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7125" name="Option Button 49" hidden="1">
              <a:extLst>
                <a:ext uri="{63B3BB69-23CF-44E3-9099-C40C66FF867C}">
                  <a14:compatExt spid="_x0000_s87089"/>
                </a:ext>
                <a:ext uri="{FF2B5EF4-FFF2-40B4-BE49-F238E27FC236}">
                  <a16:creationId xmlns:a16="http://schemas.microsoft.com/office/drawing/2014/main" id="{A8B16B54-1549-4EB5-F9D8-33A508D1EA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302"/>
          <a:chExt cx="301792" cy="780035"/>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606"/>
          <a:chExt cx="308371" cy="762891"/>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920"/>
          <a:chExt cx="301792" cy="494793"/>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42"/>
          <a:chExt cx="308371" cy="77925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613" y="8168780"/>
          <a:chExt cx="217582" cy="792437"/>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8974" y="8166081"/>
          <a:chExt cx="208607" cy="749766"/>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599"/>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8065"/>
                </a:ext>
                <a:ext uri="{FF2B5EF4-FFF2-40B4-BE49-F238E27FC236}">
                  <a16:creationId xmlns:a16="http://schemas.microsoft.com/office/drawing/2014/main" id="{F126EADD-E9E4-7AC2-8477-5109C9E722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8066"/>
                </a:ext>
                <a:ext uri="{FF2B5EF4-FFF2-40B4-BE49-F238E27FC236}">
                  <a16:creationId xmlns:a16="http://schemas.microsoft.com/office/drawing/2014/main" id="{61D18AFD-A1F8-B2A5-5E34-5703FECA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8067"/>
                </a:ext>
                <a:ext uri="{FF2B5EF4-FFF2-40B4-BE49-F238E27FC236}">
                  <a16:creationId xmlns:a16="http://schemas.microsoft.com/office/drawing/2014/main" id="{A82B639F-D8BA-C9A8-5E71-1E87A661C8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8068"/>
                </a:ext>
                <a:ext uri="{FF2B5EF4-FFF2-40B4-BE49-F238E27FC236}">
                  <a16:creationId xmlns:a16="http://schemas.microsoft.com/office/drawing/2014/main" id="{810A9AC6-F500-834D-64A4-2F0FB4163F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8069"/>
                </a:ext>
                <a:ext uri="{FF2B5EF4-FFF2-40B4-BE49-F238E27FC236}">
                  <a16:creationId xmlns:a16="http://schemas.microsoft.com/office/drawing/2014/main" id="{36ADA641-3F7D-9417-9A70-589DEED32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8070"/>
                </a:ext>
                <a:ext uri="{FF2B5EF4-FFF2-40B4-BE49-F238E27FC236}">
                  <a16:creationId xmlns:a16="http://schemas.microsoft.com/office/drawing/2014/main" id="{B88BFB54-55E2-7229-47A7-B0EE39EA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8071"/>
                </a:ext>
                <a:ext uri="{FF2B5EF4-FFF2-40B4-BE49-F238E27FC236}">
                  <a16:creationId xmlns:a16="http://schemas.microsoft.com/office/drawing/2014/main" id="{6F6141A4-19B8-9399-F4F1-BF83E73FBE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8072"/>
                </a:ext>
                <a:ext uri="{FF2B5EF4-FFF2-40B4-BE49-F238E27FC236}">
                  <a16:creationId xmlns:a16="http://schemas.microsoft.com/office/drawing/2014/main" id="{F93573ED-8296-032A-CDE7-F7551C6D1C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8073"/>
                </a:ext>
                <a:ext uri="{FF2B5EF4-FFF2-40B4-BE49-F238E27FC236}">
                  <a16:creationId xmlns:a16="http://schemas.microsoft.com/office/drawing/2014/main" id="{B5B6AB72-8FC7-2DDA-312A-7DDD2EE37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8074"/>
                </a:ext>
                <a:ext uri="{FF2B5EF4-FFF2-40B4-BE49-F238E27FC236}">
                  <a16:creationId xmlns:a16="http://schemas.microsoft.com/office/drawing/2014/main" id="{42A5093F-91E2-11B7-F659-64F63F2399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8075"/>
                </a:ext>
                <a:ext uri="{FF2B5EF4-FFF2-40B4-BE49-F238E27FC236}">
                  <a16:creationId xmlns:a16="http://schemas.microsoft.com/office/drawing/2014/main" id="{7E09E9B0-E708-5F06-1CDC-EF2001C7BB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8076"/>
                </a:ext>
                <a:ext uri="{FF2B5EF4-FFF2-40B4-BE49-F238E27FC236}">
                  <a16:creationId xmlns:a16="http://schemas.microsoft.com/office/drawing/2014/main" id="{A9E0FB7B-0529-53A7-653C-CB7914E8AD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8064" name="Group Box 13" hidden="1">
              <a:extLst>
                <a:ext uri="{63B3BB69-23CF-44E3-9099-C40C66FF867C}">
                  <a14:compatExt spid="_x0000_s88077"/>
                </a:ext>
                <a:ext uri="{FF2B5EF4-FFF2-40B4-BE49-F238E27FC236}">
                  <a16:creationId xmlns:a16="http://schemas.microsoft.com/office/drawing/2014/main" id="{D3459F99-BA78-A643-6957-C75440FBBC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8114" name="Group Box 14" hidden="1">
              <a:extLst>
                <a:ext uri="{63B3BB69-23CF-44E3-9099-C40C66FF867C}">
                  <a14:compatExt spid="_x0000_s88078"/>
                </a:ext>
                <a:ext uri="{FF2B5EF4-FFF2-40B4-BE49-F238E27FC236}">
                  <a16:creationId xmlns:a16="http://schemas.microsoft.com/office/drawing/2014/main" id="{284FEC2E-9F52-193A-6145-ADEF5B1785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8115" name="Group Box 15" hidden="1">
              <a:extLst>
                <a:ext uri="{63B3BB69-23CF-44E3-9099-C40C66FF867C}">
                  <a14:compatExt spid="_x0000_s88079"/>
                </a:ext>
                <a:ext uri="{FF2B5EF4-FFF2-40B4-BE49-F238E27FC236}">
                  <a16:creationId xmlns:a16="http://schemas.microsoft.com/office/drawing/2014/main" id="{00B27FAF-1AD3-0F66-FE87-1534F9C6CAC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8116" name="Group Box 16" hidden="1">
              <a:extLst>
                <a:ext uri="{63B3BB69-23CF-44E3-9099-C40C66FF867C}">
                  <a14:compatExt spid="_x0000_s88080"/>
                </a:ext>
                <a:ext uri="{FF2B5EF4-FFF2-40B4-BE49-F238E27FC236}">
                  <a16:creationId xmlns:a16="http://schemas.microsoft.com/office/drawing/2014/main" id="{A7533AEF-A075-41E2-D1C8-9CEDB966AD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8117" name="Option Button 17" hidden="1">
              <a:extLst>
                <a:ext uri="{63B3BB69-23CF-44E3-9099-C40C66FF867C}">
                  <a14:compatExt spid="_x0000_s88081"/>
                </a:ext>
                <a:ext uri="{FF2B5EF4-FFF2-40B4-BE49-F238E27FC236}">
                  <a16:creationId xmlns:a16="http://schemas.microsoft.com/office/drawing/2014/main" id="{C6BD0190-9ECA-2D11-C3D4-9DC83D8B21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8118" name="Option Button 18" hidden="1">
              <a:extLst>
                <a:ext uri="{63B3BB69-23CF-44E3-9099-C40C66FF867C}">
                  <a14:compatExt spid="_x0000_s88082"/>
                </a:ext>
                <a:ext uri="{FF2B5EF4-FFF2-40B4-BE49-F238E27FC236}">
                  <a16:creationId xmlns:a16="http://schemas.microsoft.com/office/drawing/2014/main" id="{D3B1132D-5698-4FCD-916C-16EC094C3A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8119" name="Option Button 19" hidden="1">
              <a:extLst>
                <a:ext uri="{63B3BB69-23CF-44E3-9099-C40C66FF867C}">
                  <a14:compatExt spid="_x0000_s88083"/>
                </a:ext>
                <a:ext uri="{FF2B5EF4-FFF2-40B4-BE49-F238E27FC236}">
                  <a16:creationId xmlns:a16="http://schemas.microsoft.com/office/drawing/2014/main" id="{E5C8B372-3730-ADFB-6791-D445231A14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8120" name="Group Box 20" hidden="1">
              <a:extLst>
                <a:ext uri="{63B3BB69-23CF-44E3-9099-C40C66FF867C}">
                  <a14:compatExt spid="_x0000_s88084"/>
                </a:ext>
                <a:ext uri="{FF2B5EF4-FFF2-40B4-BE49-F238E27FC236}">
                  <a16:creationId xmlns:a16="http://schemas.microsoft.com/office/drawing/2014/main" id="{43B74E7C-0508-7E47-09DC-AB47B0FB88A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8121" name="Group Box 21" hidden="1">
              <a:extLst>
                <a:ext uri="{63B3BB69-23CF-44E3-9099-C40C66FF867C}">
                  <a14:compatExt spid="_x0000_s88085"/>
                </a:ext>
                <a:ext uri="{FF2B5EF4-FFF2-40B4-BE49-F238E27FC236}">
                  <a16:creationId xmlns:a16="http://schemas.microsoft.com/office/drawing/2014/main" id="{DB8643D9-A8EF-9192-C7A9-132155D9EE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8122" name="Group Box 22" hidden="1">
              <a:extLst>
                <a:ext uri="{63B3BB69-23CF-44E3-9099-C40C66FF867C}">
                  <a14:compatExt spid="_x0000_s88086"/>
                </a:ext>
                <a:ext uri="{FF2B5EF4-FFF2-40B4-BE49-F238E27FC236}">
                  <a16:creationId xmlns:a16="http://schemas.microsoft.com/office/drawing/2014/main" id="{7DED0AC2-DC46-4882-8F3E-244C71497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8123" name="Group Box 23" hidden="1">
              <a:extLst>
                <a:ext uri="{63B3BB69-23CF-44E3-9099-C40C66FF867C}">
                  <a14:compatExt spid="_x0000_s88087"/>
                </a:ext>
                <a:ext uri="{FF2B5EF4-FFF2-40B4-BE49-F238E27FC236}">
                  <a16:creationId xmlns:a16="http://schemas.microsoft.com/office/drawing/2014/main" id="{C465A2A8-AE45-356B-B79D-60220292778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8124" name="Group Box 24" hidden="1">
              <a:extLst>
                <a:ext uri="{63B3BB69-23CF-44E3-9099-C40C66FF867C}">
                  <a14:compatExt spid="_x0000_s88088"/>
                </a:ext>
                <a:ext uri="{FF2B5EF4-FFF2-40B4-BE49-F238E27FC236}">
                  <a16:creationId xmlns:a16="http://schemas.microsoft.com/office/drawing/2014/main" id="{C8E4DF1B-F568-64E6-23F8-0F3E0A778F2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8125" name="Group Box 25" hidden="1">
              <a:extLst>
                <a:ext uri="{63B3BB69-23CF-44E3-9099-C40C66FF867C}">
                  <a14:compatExt spid="_x0000_s88089"/>
                </a:ext>
                <a:ext uri="{FF2B5EF4-FFF2-40B4-BE49-F238E27FC236}">
                  <a16:creationId xmlns:a16="http://schemas.microsoft.com/office/drawing/2014/main" id="{1F043CC9-BCEC-8190-B496-910E168E77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8126" name="Group Box 26" hidden="1">
              <a:extLst>
                <a:ext uri="{63B3BB69-23CF-44E3-9099-C40C66FF867C}">
                  <a14:compatExt spid="_x0000_s88090"/>
                </a:ext>
                <a:ext uri="{FF2B5EF4-FFF2-40B4-BE49-F238E27FC236}">
                  <a16:creationId xmlns:a16="http://schemas.microsoft.com/office/drawing/2014/main" id="{404D0905-6732-42D4-3D69-F320DAD6BA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8127" name="Group Box 27" hidden="1">
              <a:extLst>
                <a:ext uri="{63B3BB69-23CF-44E3-9099-C40C66FF867C}">
                  <a14:compatExt spid="_x0000_s88091"/>
                </a:ext>
                <a:ext uri="{FF2B5EF4-FFF2-40B4-BE49-F238E27FC236}">
                  <a16:creationId xmlns:a16="http://schemas.microsoft.com/office/drawing/2014/main" id="{F1E6A482-1BC9-C08A-3A58-3500D50E642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8128" name="Group Box 28" hidden="1">
              <a:extLst>
                <a:ext uri="{63B3BB69-23CF-44E3-9099-C40C66FF867C}">
                  <a14:compatExt spid="_x0000_s88092"/>
                </a:ext>
                <a:ext uri="{FF2B5EF4-FFF2-40B4-BE49-F238E27FC236}">
                  <a16:creationId xmlns:a16="http://schemas.microsoft.com/office/drawing/2014/main" id="{37D40DF3-E1BB-5323-486D-D6F66D9CCCF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8129" name="Group Box 29" hidden="1">
              <a:extLst>
                <a:ext uri="{63B3BB69-23CF-44E3-9099-C40C66FF867C}">
                  <a14:compatExt spid="_x0000_s88093"/>
                </a:ext>
                <a:ext uri="{FF2B5EF4-FFF2-40B4-BE49-F238E27FC236}">
                  <a16:creationId xmlns:a16="http://schemas.microsoft.com/office/drawing/2014/main" id="{8A961E92-F069-3D42-1C30-1A5F57B660E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8130" name="Option Button 30" hidden="1">
              <a:extLst>
                <a:ext uri="{63B3BB69-23CF-44E3-9099-C40C66FF867C}">
                  <a14:compatExt spid="_x0000_s88094"/>
                </a:ext>
                <a:ext uri="{FF2B5EF4-FFF2-40B4-BE49-F238E27FC236}">
                  <a16:creationId xmlns:a16="http://schemas.microsoft.com/office/drawing/2014/main" id="{8979296C-27C3-8CCE-61A0-370C27ADBE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8131" name="Option Button 31" hidden="1">
              <a:extLst>
                <a:ext uri="{63B3BB69-23CF-44E3-9099-C40C66FF867C}">
                  <a14:compatExt spid="_x0000_s88095"/>
                </a:ext>
                <a:ext uri="{FF2B5EF4-FFF2-40B4-BE49-F238E27FC236}">
                  <a16:creationId xmlns:a16="http://schemas.microsoft.com/office/drawing/2014/main" id="{29A865E2-41E7-4903-6EA2-083FF68F5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8132" name="Option Button 32" hidden="1">
              <a:extLst>
                <a:ext uri="{63B3BB69-23CF-44E3-9099-C40C66FF867C}">
                  <a14:compatExt spid="_x0000_s88096"/>
                </a:ext>
                <a:ext uri="{FF2B5EF4-FFF2-40B4-BE49-F238E27FC236}">
                  <a16:creationId xmlns:a16="http://schemas.microsoft.com/office/drawing/2014/main" id="{99605904-9D77-1477-0FAD-31CCF51983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8133" name="Option Button 33" hidden="1">
              <a:extLst>
                <a:ext uri="{63B3BB69-23CF-44E3-9099-C40C66FF867C}">
                  <a14:compatExt spid="_x0000_s88097"/>
                </a:ext>
                <a:ext uri="{FF2B5EF4-FFF2-40B4-BE49-F238E27FC236}">
                  <a16:creationId xmlns:a16="http://schemas.microsoft.com/office/drawing/2014/main" id="{33F66182-423F-5AEB-C4B1-276CF43009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8134" name="Option Button 34" hidden="1">
              <a:extLst>
                <a:ext uri="{63B3BB69-23CF-44E3-9099-C40C66FF867C}">
                  <a14:compatExt spid="_x0000_s88098"/>
                </a:ext>
                <a:ext uri="{FF2B5EF4-FFF2-40B4-BE49-F238E27FC236}">
                  <a16:creationId xmlns:a16="http://schemas.microsoft.com/office/drawing/2014/main" id="{19A71AFD-4552-4655-ADB9-0436FA8EF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8135" name="Option Button 35" hidden="1">
              <a:extLst>
                <a:ext uri="{63B3BB69-23CF-44E3-9099-C40C66FF867C}">
                  <a14:compatExt spid="_x0000_s88099"/>
                </a:ext>
                <a:ext uri="{FF2B5EF4-FFF2-40B4-BE49-F238E27FC236}">
                  <a16:creationId xmlns:a16="http://schemas.microsoft.com/office/drawing/2014/main" id="{2012C201-981C-7E4B-5A16-ED95624F2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8136" name="Option Button 36" hidden="1">
              <a:extLst>
                <a:ext uri="{63B3BB69-23CF-44E3-9099-C40C66FF867C}">
                  <a14:compatExt spid="_x0000_s88100"/>
                </a:ext>
                <a:ext uri="{FF2B5EF4-FFF2-40B4-BE49-F238E27FC236}">
                  <a16:creationId xmlns:a16="http://schemas.microsoft.com/office/drawing/2014/main" id="{2269478C-A6EB-065F-6B49-C8A9123E9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8137" name="Option Button 37" hidden="1">
              <a:extLst>
                <a:ext uri="{63B3BB69-23CF-44E3-9099-C40C66FF867C}">
                  <a14:compatExt spid="_x0000_s88101"/>
                </a:ext>
                <a:ext uri="{FF2B5EF4-FFF2-40B4-BE49-F238E27FC236}">
                  <a16:creationId xmlns:a16="http://schemas.microsoft.com/office/drawing/2014/main" id="{C12336F4-8683-27B1-E2CB-E1F381B151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8138" name="Option Button 38" hidden="1">
              <a:extLst>
                <a:ext uri="{63B3BB69-23CF-44E3-9099-C40C66FF867C}">
                  <a14:compatExt spid="_x0000_s88102"/>
                </a:ext>
                <a:ext uri="{FF2B5EF4-FFF2-40B4-BE49-F238E27FC236}">
                  <a16:creationId xmlns:a16="http://schemas.microsoft.com/office/drawing/2014/main" id="{C2051E10-C048-047F-93A6-F6D6C7AAE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8139" name="Option Button 39" hidden="1">
              <a:extLst>
                <a:ext uri="{63B3BB69-23CF-44E3-9099-C40C66FF867C}">
                  <a14:compatExt spid="_x0000_s88103"/>
                </a:ext>
                <a:ext uri="{FF2B5EF4-FFF2-40B4-BE49-F238E27FC236}">
                  <a16:creationId xmlns:a16="http://schemas.microsoft.com/office/drawing/2014/main" id="{229B55CD-5825-57F0-7338-BF780EDA7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8140" name="Option Button 40" hidden="1">
              <a:extLst>
                <a:ext uri="{63B3BB69-23CF-44E3-9099-C40C66FF867C}">
                  <a14:compatExt spid="_x0000_s88104"/>
                </a:ext>
                <a:ext uri="{FF2B5EF4-FFF2-40B4-BE49-F238E27FC236}">
                  <a16:creationId xmlns:a16="http://schemas.microsoft.com/office/drawing/2014/main" id="{D9BA4317-B91C-2548-B3DD-3FDE963C4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8141" name="Option Button 41" hidden="1">
              <a:extLst>
                <a:ext uri="{63B3BB69-23CF-44E3-9099-C40C66FF867C}">
                  <a14:compatExt spid="_x0000_s88105"/>
                </a:ext>
                <a:ext uri="{FF2B5EF4-FFF2-40B4-BE49-F238E27FC236}">
                  <a16:creationId xmlns:a16="http://schemas.microsoft.com/office/drawing/2014/main" id="{DA3D3DEB-9A8E-C650-8617-7D7EE9323A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8142" name="Option Button 42" hidden="1">
              <a:extLst>
                <a:ext uri="{63B3BB69-23CF-44E3-9099-C40C66FF867C}">
                  <a14:compatExt spid="_x0000_s88106"/>
                </a:ext>
                <a:ext uri="{FF2B5EF4-FFF2-40B4-BE49-F238E27FC236}">
                  <a16:creationId xmlns:a16="http://schemas.microsoft.com/office/drawing/2014/main" id="{EAFA9F20-0AEB-F18A-518C-BD6A17ECCA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8143" name="Option Button 43" hidden="1">
              <a:extLst>
                <a:ext uri="{63B3BB69-23CF-44E3-9099-C40C66FF867C}">
                  <a14:compatExt spid="_x0000_s88107"/>
                </a:ext>
                <a:ext uri="{FF2B5EF4-FFF2-40B4-BE49-F238E27FC236}">
                  <a16:creationId xmlns:a16="http://schemas.microsoft.com/office/drawing/2014/main" id="{6DD086E1-47B6-05DB-EC6E-C23A672F5E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8144" name="Option Button 44" hidden="1">
              <a:extLst>
                <a:ext uri="{63B3BB69-23CF-44E3-9099-C40C66FF867C}">
                  <a14:compatExt spid="_x0000_s88108"/>
                </a:ext>
                <a:ext uri="{FF2B5EF4-FFF2-40B4-BE49-F238E27FC236}">
                  <a16:creationId xmlns:a16="http://schemas.microsoft.com/office/drawing/2014/main" id="{7E2A55EC-C416-3DF7-1F1E-A9493716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8145" name="Option Button 45" hidden="1">
              <a:extLst>
                <a:ext uri="{63B3BB69-23CF-44E3-9099-C40C66FF867C}">
                  <a14:compatExt spid="_x0000_s88109"/>
                </a:ext>
                <a:ext uri="{FF2B5EF4-FFF2-40B4-BE49-F238E27FC236}">
                  <a16:creationId xmlns:a16="http://schemas.microsoft.com/office/drawing/2014/main" id="{4C6ADC02-DCED-2F7F-47F0-A81FDBB79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8146" name="Option Button 46" hidden="1">
              <a:extLst>
                <a:ext uri="{63B3BB69-23CF-44E3-9099-C40C66FF867C}">
                  <a14:compatExt spid="_x0000_s88110"/>
                </a:ext>
                <a:ext uri="{FF2B5EF4-FFF2-40B4-BE49-F238E27FC236}">
                  <a16:creationId xmlns:a16="http://schemas.microsoft.com/office/drawing/2014/main" id="{64B5FD27-9246-EFE3-D90F-9A1AAFD4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8147" name="Group Box 47" hidden="1">
              <a:extLst>
                <a:ext uri="{63B3BB69-23CF-44E3-9099-C40C66FF867C}">
                  <a14:compatExt spid="_x0000_s88111"/>
                </a:ext>
                <a:ext uri="{FF2B5EF4-FFF2-40B4-BE49-F238E27FC236}">
                  <a16:creationId xmlns:a16="http://schemas.microsoft.com/office/drawing/2014/main" id="{FCDB2DFE-0111-19E3-2CB3-8C2BC04065F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8148" name="Option Button 48" hidden="1">
              <a:extLst>
                <a:ext uri="{63B3BB69-23CF-44E3-9099-C40C66FF867C}">
                  <a14:compatExt spid="_x0000_s88112"/>
                </a:ext>
                <a:ext uri="{FF2B5EF4-FFF2-40B4-BE49-F238E27FC236}">
                  <a16:creationId xmlns:a16="http://schemas.microsoft.com/office/drawing/2014/main" id="{7F00C92E-3D35-9F22-E0C9-60BE061A73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8149" name="Option Button 49" hidden="1">
              <a:extLst>
                <a:ext uri="{63B3BB69-23CF-44E3-9099-C40C66FF867C}">
                  <a14:compatExt spid="_x0000_s88113"/>
                </a:ext>
                <a:ext uri="{FF2B5EF4-FFF2-40B4-BE49-F238E27FC236}">
                  <a16:creationId xmlns:a16="http://schemas.microsoft.com/office/drawing/2014/main" id="{107C8860-DEA6-0041-CBD4-5581D48095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302"/>
          <a:chExt cx="301792" cy="780035"/>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606"/>
          <a:chExt cx="308371" cy="762891"/>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920"/>
          <a:chExt cx="301792" cy="494793"/>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42"/>
          <a:chExt cx="308371" cy="77925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613" y="8168780"/>
          <a:chExt cx="217582" cy="792437"/>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8974" y="8166081"/>
          <a:chExt cx="208607" cy="749766"/>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599"/>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89089"/>
                </a:ext>
                <a:ext uri="{FF2B5EF4-FFF2-40B4-BE49-F238E27FC236}">
                  <a16:creationId xmlns:a16="http://schemas.microsoft.com/office/drawing/2014/main" id="{84F6FEB7-A39A-B8F0-4F7D-093EDAC08A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89090"/>
                </a:ext>
                <a:ext uri="{FF2B5EF4-FFF2-40B4-BE49-F238E27FC236}">
                  <a16:creationId xmlns:a16="http://schemas.microsoft.com/office/drawing/2014/main" id="{86708208-7C40-F9AC-BAE1-6FE563E8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89091"/>
                </a:ext>
                <a:ext uri="{FF2B5EF4-FFF2-40B4-BE49-F238E27FC236}">
                  <a16:creationId xmlns:a16="http://schemas.microsoft.com/office/drawing/2014/main" id="{D4EA321B-1BEE-8AE9-9375-33FE47B44C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89092"/>
                </a:ext>
                <a:ext uri="{FF2B5EF4-FFF2-40B4-BE49-F238E27FC236}">
                  <a16:creationId xmlns:a16="http://schemas.microsoft.com/office/drawing/2014/main" id="{0593037A-32B0-A911-F413-05C33ED9DE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89093"/>
                </a:ext>
                <a:ext uri="{FF2B5EF4-FFF2-40B4-BE49-F238E27FC236}">
                  <a16:creationId xmlns:a16="http://schemas.microsoft.com/office/drawing/2014/main" id="{810EDC3B-0552-A8FD-656D-597AC6FBA3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89094"/>
                </a:ext>
                <a:ext uri="{FF2B5EF4-FFF2-40B4-BE49-F238E27FC236}">
                  <a16:creationId xmlns:a16="http://schemas.microsoft.com/office/drawing/2014/main" id="{13688816-13B8-7F2E-7FC9-64F67F37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89095"/>
                </a:ext>
                <a:ext uri="{FF2B5EF4-FFF2-40B4-BE49-F238E27FC236}">
                  <a16:creationId xmlns:a16="http://schemas.microsoft.com/office/drawing/2014/main" id="{2F6C3C03-FFD1-1F7F-1211-C31EF6C2C1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89096"/>
                </a:ext>
                <a:ext uri="{FF2B5EF4-FFF2-40B4-BE49-F238E27FC236}">
                  <a16:creationId xmlns:a16="http://schemas.microsoft.com/office/drawing/2014/main" id="{1A0A9868-4A17-B4AE-2E81-EB40309F73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89097"/>
                </a:ext>
                <a:ext uri="{FF2B5EF4-FFF2-40B4-BE49-F238E27FC236}">
                  <a16:creationId xmlns:a16="http://schemas.microsoft.com/office/drawing/2014/main" id="{3587BFA0-3B99-F3FA-ED74-2AEE24CF6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89098"/>
                </a:ext>
                <a:ext uri="{FF2B5EF4-FFF2-40B4-BE49-F238E27FC236}">
                  <a16:creationId xmlns:a16="http://schemas.microsoft.com/office/drawing/2014/main" id="{10AD86A4-FD32-9C01-E1C1-7A861F04B1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89099"/>
                </a:ext>
                <a:ext uri="{FF2B5EF4-FFF2-40B4-BE49-F238E27FC236}">
                  <a16:creationId xmlns:a16="http://schemas.microsoft.com/office/drawing/2014/main" id="{F5D4228F-E288-BA55-DC45-CCA31805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89100"/>
                </a:ext>
                <a:ext uri="{FF2B5EF4-FFF2-40B4-BE49-F238E27FC236}">
                  <a16:creationId xmlns:a16="http://schemas.microsoft.com/office/drawing/2014/main" id="{2D7EA39D-8716-B3DF-0F48-115FF6A0E7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89088" name="Group Box 13" hidden="1">
              <a:extLst>
                <a:ext uri="{63B3BB69-23CF-44E3-9099-C40C66FF867C}">
                  <a14:compatExt spid="_x0000_s89101"/>
                </a:ext>
                <a:ext uri="{FF2B5EF4-FFF2-40B4-BE49-F238E27FC236}">
                  <a16:creationId xmlns:a16="http://schemas.microsoft.com/office/drawing/2014/main" id="{7305622B-CAE6-DB95-E83C-311D3488DDA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89138" name="Group Box 14" hidden="1">
              <a:extLst>
                <a:ext uri="{63B3BB69-23CF-44E3-9099-C40C66FF867C}">
                  <a14:compatExt spid="_x0000_s89102"/>
                </a:ext>
                <a:ext uri="{FF2B5EF4-FFF2-40B4-BE49-F238E27FC236}">
                  <a16:creationId xmlns:a16="http://schemas.microsoft.com/office/drawing/2014/main" id="{106989BD-3D44-0933-01AA-4A6D9B52063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89139" name="Group Box 15" hidden="1">
              <a:extLst>
                <a:ext uri="{63B3BB69-23CF-44E3-9099-C40C66FF867C}">
                  <a14:compatExt spid="_x0000_s89103"/>
                </a:ext>
                <a:ext uri="{FF2B5EF4-FFF2-40B4-BE49-F238E27FC236}">
                  <a16:creationId xmlns:a16="http://schemas.microsoft.com/office/drawing/2014/main" id="{DD500223-6BB8-97D1-B629-8EAEF1F590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89140" name="Group Box 16" hidden="1">
              <a:extLst>
                <a:ext uri="{63B3BB69-23CF-44E3-9099-C40C66FF867C}">
                  <a14:compatExt spid="_x0000_s89104"/>
                </a:ext>
                <a:ext uri="{FF2B5EF4-FFF2-40B4-BE49-F238E27FC236}">
                  <a16:creationId xmlns:a16="http://schemas.microsoft.com/office/drawing/2014/main" id="{8322964B-DC9F-7DD3-AE41-2A263D2ECD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89141" name="Option Button 17" hidden="1">
              <a:extLst>
                <a:ext uri="{63B3BB69-23CF-44E3-9099-C40C66FF867C}">
                  <a14:compatExt spid="_x0000_s89105"/>
                </a:ext>
                <a:ext uri="{FF2B5EF4-FFF2-40B4-BE49-F238E27FC236}">
                  <a16:creationId xmlns:a16="http://schemas.microsoft.com/office/drawing/2014/main" id="{44079E5D-7B5C-5BA9-A78A-7EF56561E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89142" name="Option Button 18" hidden="1">
              <a:extLst>
                <a:ext uri="{63B3BB69-23CF-44E3-9099-C40C66FF867C}">
                  <a14:compatExt spid="_x0000_s89106"/>
                </a:ext>
                <a:ext uri="{FF2B5EF4-FFF2-40B4-BE49-F238E27FC236}">
                  <a16:creationId xmlns:a16="http://schemas.microsoft.com/office/drawing/2014/main" id="{7EE95F2A-C5F1-0B7D-C02E-6F7E8D6B0D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89143" name="Option Button 19" hidden="1">
              <a:extLst>
                <a:ext uri="{63B3BB69-23CF-44E3-9099-C40C66FF867C}">
                  <a14:compatExt spid="_x0000_s89107"/>
                </a:ext>
                <a:ext uri="{FF2B5EF4-FFF2-40B4-BE49-F238E27FC236}">
                  <a16:creationId xmlns:a16="http://schemas.microsoft.com/office/drawing/2014/main" id="{19D792A0-CE9C-1E5B-A089-CED857C0AF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89144" name="Group Box 20" hidden="1">
              <a:extLst>
                <a:ext uri="{63B3BB69-23CF-44E3-9099-C40C66FF867C}">
                  <a14:compatExt spid="_x0000_s89108"/>
                </a:ext>
                <a:ext uri="{FF2B5EF4-FFF2-40B4-BE49-F238E27FC236}">
                  <a16:creationId xmlns:a16="http://schemas.microsoft.com/office/drawing/2014/main" id="{67C3D77F-5C2D-6953-BD6B-49FDB568434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89145" name="Group Box 21" hidden="1">
              <a:extLst>
                <a:ext uri="{63B3BB69-23CF-44E3-9099-C40C66FF867C}">
                  <a14:compatExt spid="_x0000_s89109"/>
                </a:ext>
                <a:ext uri="{FF2B5EF4-FFF2-40B4-BE49-F238E27FC236}">
                  <a16:creationId xmlns:a16="http://schemas.microsoft.com/office/drawing/2014/main" id="{E04C2BE7-8AE8-DF72-F55F-C3539AF5FC3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89146" name="Group Box 22" hidden="1">
              <a:extLst>
                <a:ext uri="{63B3BB69-23CF-44E3-9099-C40C66FF867C}">
                  <a14:compatExt spid="_x0000_s89110"/>
                </a:ext>
                <a:ext uri="{FF2B5EF4-FFF2-40B4-BE49-F238E27FC236}">
                  <a16:creationId xmlns:a16="http://schemas.microsoft.com/office/drawing/2014/main" id="{08502351-8FB9-178D-718E-E75B327FAA7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89147" name="Group Box 23" hidden="1">
              <a:extLst>
                <a:ext uri="{63B3BB69-23CF-44E3-9099-C40C66FF867C}">
                  <a14:compatExt spid="_x0000_s89111"/>
                </a:ext>
                <a:ext uri="{FF2B5EF4-FFF2-40B4-BE49-F238E27FC236}">
                  <a16:creationId xmlns:a16="http://schemas.microsoft.com/office/drawing/2014/main" id="{BA162718-4003-59B7-833B-4427B889407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89148" name="Group Box 24" hidden="1">
              <a:extLst>
                <a:ext uri="{63B3BB69-23CF-44E3-9099-C40C66FF867C}">
                  <a14:compatExt spid="_x0000_s89112"/>
                </a:ext>
                <a:ext uri="{FF2B5EF4-FFF2-40B4-BE49-F238E27FC236}">
                  <a16:creationId xmlns:a16="http://schemas.microsoft.com/office/drawing/2014/main" id="{ED4E7B1B-0E2A-1789-D805-4E436BEF60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89149" name="Group Box 25" hidden="1">
              <a:extLst>
                <a:ext uri="{63B3BB69-23CF-44E3-9099-C40C66FF867C}">
                  <a14:compatExt spid="_x0000_s89113"/>
                </a:ext>
                <a:ext uri="{FF2B5EF4-FFF2-40B4-BE49-F238E27FC236}">
                  <a16:creationId xmlns:a16="http://schemas.microsoft.com/office/drawing/2014/main" id="{03FDB046-9EB1-88AD-FEF1-240290A35FF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89150" name="Group Box 26" hidden="1">
              <a:extLst>
                <a:ext uri="{63B3BB69-23CF-44E3-9099-C40C66FF867C}">
                  <a14:compatExt spid="_x0000_s89114"/>
                </a:ext>
                <a:ext uri="{FF2B5EF4-FFF2-40B4-BE49-F238E27FC236}">
                  <a16:creationId xmlns:a16="http://schemas.microsoft.com/office/drawing/2014/main" id="{8237A468-DF9F-FD71-A0F6-BBC9A866C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89151" name="Group Box 27" hidden="1">
              <a:extLst>
                <a:ext uri="{63B3BB69-23CF-44E3-9099-C40C66FF867C}">
                  <a14:compatExt spid="_x0000_s89115"/>
                </a:ext>
                <a:ext uri="{FF2B5EF4-FFF2-40B4-BE49-F238E27FC236}">
                  <a16:creationId xmlns:a16="http://schemas.microsoft.com/office/drawing/2014/main" id="{DE60B0EF-FC81-EB2C-82A5-DB72AAFF36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89152" name="Group Box 28" hidden="1">
              <a:extLst>
                <a:ext uri="{63B3BB69-23CF-44E3-9099-C40C66FF867C}">
                  <a14:compatExt spid="_x0000_s89116"/>
                </a:ext>
                <a:ext uri="{FF2B5EF4-FFF2-40B4-BE49-F238E27FC236}">
                  <a16:creationId xmlns:a16="http://schemas.microsoft.com/office/drawing/2014/main" id="{EEF91928-9DFB-92BD-6813-A893A54CC7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89153" name="Group Box 29" hidden="1">
              <a:extLst>
                <a:ext uri="{63B3BB69-23CF-44E3-9099-C40C66FF867C}">
                  <a14:compatExt spid="_x0000_s89117"/>
                </a:ext>
                <a:ext uri="{FF2B5EF4-FFF2-40B4-BE49-F238E27FC236}">
                  <a16:creationId xmlns:a16="http://schemas.microsoft.com/office/drawing/2014/main" id="{BFAC61DB-0143-2CBA-A41F-F35FFF6DF2D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89154" name="Option Button 30" hidden="1">
              <a:extLst>
                <a:ext uri="{63B3BB69-23CF-44E3-9099-C40C66FF867C}">
                  <a14:compatExt spid="_x0000_s89118"/>
                </a:ext>
                <a:ext uri="{FF2B5EF4-FFF2-40B4-BE49-F238E27FC236}">
                  <a16:creationId xmlns:a16="http://schemas.microsoft.com/office/drawing/2014/main" id="{B37AAD74-E290-8709-0FE3-BF0F95A8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89155" name="Option Button 31" hidden="1">
              <a:extLst>
                <a:ext uri="{63B3BB69-23CF-44E3-9099-C40C66FF867C}">
                  <a14:compatExt spid="_x0000_s89119"/>
                </a:ext>
                <a:ext uri="{FF2B5EF4-FFF2-40B4-BE49-F238E27FC236}">
                  <a16:creationId xmlns:a16="http://schemas.microsoft.com/office/drawing/2014/main" id="{7B4A0493-50ED-7DCA-C697-56B9059908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89156" name="Option Button 32" hidden="1">
              <a:extLst>
                <a:ext uri="{63B3BB69-23CF-44E3-9099-C40C66FF867C}">
                  <a14:compatExt spid="_x0000_s89120"/>
                </a:ext>
                <a:ext uri="{FF2B5EF4-FFF2-40B4-BE49-F238E27FC236}">
                  <a16:creationId xmlns:a16="http://schemas.microsoft.com/office/drawing/2014/main" id="{3CB37AB9-8F46-7EE5-4629-84F99E3BE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89157" name="Option Button 33" hidden="1">
              <a:extLst>
                <a:ext uri="{63B3BB69-23CF-44E3-9099-C40C66FF867C}">
                  <a14:compatExt spid="_x0000_s89121"/>
                </a:ext>
                <a:ext uri="{FF2B5EF4-FFF2-40B4-BE49-F238E27FC236}">
                  <a16:creationId xmlns:a16="http://schemas.microsoft.com/office/drawing/2014/main" id="{0637BFC5-6666-3545-767E-1F625D6365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89158" name="Option Button 34" hidden="1">
              <a:extLst>
                <a:ext uri="{63B3BB69-23CF-44E3-9099-C40C66FF867C}">
                  <a14:compatExt spid="_x0000_s89122"/>
                </a:ext>
                <a:ext uri="{FF2B5EF4-FFF2-40B4-BE49-F238E27FC236}">
                  <a16:creationId xmlns:a16="http://schemas.microsoft.com/office/drawing/2014/main" id="{79D8715E-2600-9463-F913-A0056F6B8C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89159" name="Option Button 35" hidden="1">
              <a:extLst>
                <a:ext uri="{63B3BB69-23CF-44E3-9099-C40C66FF867C}">
                  <a14:compatExt spid="_x0000_s89123"/>
                </a:ext>
                <a:ext uri="{FF2B5EF4-FFF2-40B4-BE49-F238E27FC236}">
                  <a16:creationId xmlns:a16="http://schemas.microsoft.com/office/drawing/2014/main" id="{841B349C-6024-BD4E-044C-75B96B74A3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89160" name="Option Button 36" hidden="1">
              <a:extLst>
                <a:ext uri="{63B3BB69-23CF-44E3-9099-C40C66FF867C}">
                  <a14:compatExt spid="_x0000_s89124"/>
                </a:ext>
                <a:ext uri="{FF2B5EF4-FFF2-40B4-BE49-F238E27FC236}">
                  <a16:creationId xmlns:a16="http://schemas.microsoft.com/office/drawing/2014/main" id="{2F3086AB-B7ED-92CE-193C-9A16776B4F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89161" name="Option Button 37" hidden="1">
              <a:extLst>
                <a:ext uri="{63B3BB69-23CF-44E3-9099-C40C66FF867C}">
                  <a14:compatExt spid="_x0000_s89125"/>
                </a:ext>
                <a:ext uri="{FF2B5EF4-FFF2-40B4-BE49-F238E27FC236}">
                  <a16:creationId xmlns:a16="http://schemas.microsoft.com/office/drawing/2014/main" id="{B590C7DC-8068-D07E-D94E-923F0CC517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89162" name="Option Button 38" hidden="1">
              <a:extLst>
                <a:ext uri="{63B3BB69-23CF-44E3-9099-C40C66FF867C}">
                  <a14:compatExt spid="_x0000_s89126"/>
                </a:ext>
                <a:ext uri="{FF2B5EF4-FFF2-40B4-BE49-F238E27FC236}">
                  <a16:creationId xmlns:a16="http://schemas.microsoft.com/office/drawing/2014/main" id="{80FDE901-A77D-828B-90C4-11E1673A1F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89163" name="Option Button 39" hidden="1">
              <a:extLst>
                <a:ext uri="{63B3BB69-23CF-44E3-9099-C40C66FF867C}">
                  <a14:compatExt spid="_x0000_s89127"/>
                </a:ext>
                <a:ext uri="{FF2B5EF4-FFF2-40B4-BE49-F238E27FC236}">
                  <a16:creationId xmlns:a16="http://schemas.microsoft.com/office/drawing/2014/main" id="{D61CFEFC-7AD5-5CEC-0068-AE09DCE32C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89164" name="Option Button 40" hidden="1">
              <a:extLst>
                <a:ext uri="{63B3BB69-23CF-44E3-9099-C40C66FF867C}">
                  <a14:compatExt spid="_x0000_s89128"/>
                </a:ext>
                <a:ext uri="{FF2B5EF4-FFF2-40B4-BE49-F238E27FC236}">
                  <a16:creationId xmlns:a16="http://schemas.microsoft.com/office/drawing/2014/main" id="{B5444048-55BB-91B5-C0E4-F7376E87E5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89165" name="Option Button 41" hidden="1">
              <a:extLst>
                <a:ext uri="{63B3BB69-23CF-44E3-9099-C40C66FF867C}">
                  <a14:compatExt spid="_x0000_s89129"/>
                </a:ext>
                <a:ext uri="{FF2B5EF4-FFF2-40B4-BE49-F238E27FC236}">
                  <a16:creationId xmlns:a16="http://schemas.microsoft.com/office/drawing/2014/main" id="{1A5BB5CF-241F-8725-C83C-DCDE99B3F8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89166" name="Option Button 42" hidden="1">
              <a:extLst>
                <a:ext uri="{63B3BB69-23CF-44E3-9099-C40C66FF867C}">
                  <a14:compatExt spid="_x0000_s89130"/>
                </a:ext>
                <a:ext uri="{FF2B5EF4-FFF2-40B4-BE49-F238E27FC236}">
                  <a16:creationId xmlns:a16="http://schemas.microsoft.com/office/drawing/2014/main" id="{E3CAF2DE-54C5-C1A7-6330-B06BA800F5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89167" name="Option Button 43" hidden="1">
              <a:extLst>
                <a:ext uri="{63B3BB69-23CF-44E3-9099-C40C66FF867C}">
                  <a14:compatExt spid="_x0000_s89131"/>
                </a:ext>
                <a:ext uri="{FF2B5EF4-FFF2-40B4-BE49-F238E27FC236}">
                  <a16:creationId xmlns:a16="http://schemas.microsoft.com/office/drawing/2014/main" id="{E9B7C69B-60FF-9D6E-8141-90E5131C2F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89168" name="Option Button 44" hidden="1">
              <a:extLst>
                <a:ext uri="{63B3BB69-23CF-44E3-9099-C40C66FF867C}">
                  <a14:compatExt spid="_x0000_s89132"/>
                </a:ext>
                <a:ext uri="{FF2B5EF4-FFF2-40B4-BE49-F238E27FC236}">
                  <a16:creationId xmlns:a16="http://schemas.microsoft.com/office/drawing/2014/main" id="{9EBCAFBC-8A4D-1CB6-89C2-A5BD58C4F9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89169" name="Option Button 45" hidden="1">
              <a:extLst>
                <a:ext uri="{63B3BB69-23CF-44E3-9099-C40C66FF867C}">
                  <a14:compatExt spid="_x0000_s89133"/>
                </a:ext>
                <a:ext uri="{FF2B5EF4-FFF2-40B4-BE49-F238E27FC236}">
                  <a16:creationId xmlns:a16="http://schemas.microsoft.com/office/drawing/2014/main" id="{93E05416-C309-F133-9CA0-37624153F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89170" name="Option Button 46" hidden="1">
              <a:extLst>
                <a:ext uri="{63B3BB69-23CF-44E3-9099-C40C66FF867C}">
                  <a14:compatExt spid="_x0000_s89134"/>
                </a:ext>
                <a:ext uri="{FF2B5EF4-FFF2-40B4-BE49-F238E27FC236}">
                  <a16:creationId xmlns:a16="http://schemas.microsoft.com/office/drawing/2014/main" id="{96CE2FF7-F2F1-55AD-473B-CFE6EE6E4C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89171" name="Group Box 47" hidden="1">
              <a:extLst>
                <a:ext uri="{63B3BB69-23CF-44E3-9099-C40C66FF867C}">
                  <a14:compatExt spid="_x0000_s89135"/>
                </a:ext>
                <a:ext uri="{FF2B5EF4-FFF2-40B4-BE49-F238E27FC236}">
                  <a16:creationId xmlns:a16="http://schemas.microsoft.com/office/drawing/2014/main" id="{D02170EC-7B30-797C-5589-9358E79BC77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89172" name="Option Button 48" hidden="1">
              <a:extLst>
                <a:ext uri="{63B3BB69-23CF-44E3-9099-C40C66FF867C}">
                  <a14:compatExt spid="_x0000_s89136"/>
                </a:ext>
                <a:ext uri="{FF2B5EF4-FFF2-40B4-BE49-F238E27FC236}">
                  <a16:creationId xmlns:a16="http://schemas.microsoft.com/office/drawing/2014/main" id="{9BAAB40A-8772-A39B-8D36-FD86A85B6A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89173" name="Option Button 49" hidden="1">
              <a:extLst>
                <a:ext uri="{63B3BB69-23CF-44E3-9099-C40C66FF867C}">
                  <a14:compatExt spid="_x0000_s89137"/>
                </a:ext>
                <a:ext uri="{FF2B5EF4-FFF2-40B4-BE49-F238E27FC236}">
                  <a16:creationId xmlns:a16="http://schemas.microsoft.com/office/drawing/2014/main" id="{8AFFBFA7-1558-0412-9C86-6A3AC37ACD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302"/>
          <a:chExt cx="301792" cy="780035"/>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606"/>
          <a:chExt cx="308371" cy="762891"/>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920"/>
          <a:chExt cx="301792" cy="494793"/>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42"/>
          <a:chExt cx="308371" cy="77925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613" y="8168780"/>
          <a:chExt cx="217582" cy="792437"/>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8974" y="8166081"/>
          <a:chExt cx="208607" cy="749766"/>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599"/>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2" name="Option Button 1" hidden="1">
              <a:extLst>
                <a:ext uri="{63B3BB69-23CF-44E3-9099-C40C66FF867C}">
                  <a14:compatExt spid="_x0000_s90113"/>
                </a:ext>
                <a:ext uri="{FF2B5EF4-FFF2-40B4-BE49-F238E27FC236}">
                  <a16:creationId xmlns:a16="http://schemas.microsoft.com/office/drawing/2014/main" id="{9B18F366-637C-CE91-FF53-3ECFD62741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 name="Option Button 2" hidden="1">
              <a:extLst>
                <a:ext uri="{63B3BB69-23CF-44E3-9099-C40C66FF867C}">
                  <a14:compatExt spid="_x0000_s90114"/>
                </a:ext>
                <a:ext uri="{FF2B5EF4-FFF2-40B4-BE49-F238E27FC236}">
                  <a16:creationId xmlns:a16="http://schemas.microsoft.com/office/drawing/2014/main" id="{A7C22B4C-1A08-CA8E-CDDC-4D200FC5DA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4" name="Option Button 3" hidden="1">
              <a:extLst>
                <a:ext uri="{63B3BB69-23CF-44E3-9099-C40C66FF867C}">
                  <a14:compatExt spid="_x0000_s90115"/>
                </a:ext>
                <a:ext uri="{FF2B5EF4-FFF2-40B4-BE49-F238E27FC236}">
                  <a16:creationId xmlns:a16="http://schemas.microsoft.com/office/drawing/2014/main" id="{021B84B4-7782-DB28-E17A-E24FEEC4B3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5" name="Option Button 4" hidden="1">
              <a:extLst>
                <a:ext uri="{63B3BB69-23CF-44E3-9099-C40C66FF867C}">
                  <a14:compatExt spid="_x0000_s90116"/>
                </a:ext>
                <a:ext uri="{FF2B5EF4-FFF2-40B4-BE49-F238E27FC236}">
                  <a16:creationId xmlns:a16="http://schemas.microsoft.com/office/drawing/2014/main" id="{5AC3CFAD-C174-B4FF-0717-C178257FFD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6" name="Option Button 5" hidden="1">
              <a:extLst>
                <a:ext uri="{63B3BB69-23CF-44E3-9099-C40C66FF867C}">
                  <a14:compatExt spid="_x0000_s90117"/>
                </a:ext>
                <a:ext uri="{FF2B5EF4-FFF2-40B4-BE49-F238E27FC236}">
                  <a16:creationId xmlns:a16="http://schemas.microsoft.com/office/drawing/2014/main" id="{9AF4022C-FDD3-3153-BF41-E687249D31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7" name="Option Button 6" hidden="1">
              <a:extLst>
                <a:ext uri="{63B3BB69-23CF-44E3-9099-C40C66FF867C}">
                  <a14:compatExt spid="_x0000_s90118"/>
                </a:ext>
                <a:ext uri="{FF2B5EF4-FFF2-40B4-BE49-F238E27FC236}">
                  <a16:creationId xmlns:a16="http://schemas.microsoft.com/office/drawing/2014/main" id="{C47B82EB-A6A2-D465-CD72-38236A7220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58" name="Option Button 7" hidden="1">
              <a:extLst>
                <a:ext uri="{63B3BB69-23CF-44E3-9099-C40C66FF867C}">
                  <a14:compatExt spid="_x0000_s90119"/>
                </a:ext>
                <a:ext uri="{FF2B5EF4-FFF2-40B4-BE49-F238E27FC236}">
                  <a16:creationId xmlns:a16="http://schemas.microsoft.com/office/drawing/2014/main" id="{87C7AD30-7ED2-F7D7-0010-F34B128CEC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59" name="Option Button 8" hidden="1">
              <a:extLst>
                <a:ext uri="{63B3BB69-23CF-44E3-9099-C40C66FF867C}">
                  <a14:compatExt spid="_x0000_s90120"/>
                </a:ext>
                <a:ext uri="{FF2B5EF4-FFF2-40B4-BE49-F238E27FC236}">
                  <a16:creationId xmlns:a16="http://schemas.microsoft.com/office/drawing/2014/main" id="{6B9952CD-860E-0A7A-3829-5713FB65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0" name="Option Button 9" hidden="1">
              <a:extLst>
                <a:ext uri="{63B3BB69-23CF-44E3-9099-C40C66FF867C}">
                  <a14:compatExt spid="_x0000_s90121"/>
                </a:ext>
                <a:ext uri="{FF2B5EF4-FFF2-40B4-BE49-F238E27FC236}">
                  <a16:creationId xmlns:a16="http://schemas.microsoft.com/office/drawing/2014/main" id="{BCED32F1-61B6-8E03-246C-1A7747490E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1" name="Option Button 10" hidden="1">
              <a:extLst>
                <a:ext uri="{63B3BB69-23CF-44E3-9099-C40C66FF867C}">
                  <a14:compatExt spid="_x0000_s90122"/>
                </a:ext>
                <a:ext uri="{FF2B5EF4-FFF2-40B4-BE49-F238E27FC236}">
                  <a16:creationId xmlns:a16="http://schemas.microsoft.com/office/drawing/2014/main" id="{156ADB1A-706E-6AB4-FCC1-F73EE0CAD9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62" name="Option Button 11" hidden="1">
              <a:extLst>
                <a:ext uri="{63B3BB69-23CF-44E3-9099-C40C66FF867C}">
                  <a14:compatExt spid="_x0000_s90123"/>
                </a:ext>
                <a:ext uri="{FF2B5EF4-FFF2-40B4-BE49-F238E27FC236}">
                  <a16:creationId xmlns:a16="http://schemas.microsoft.com/office/drawing/2014/main" id="{85640204-F64F-6844-4237-24E879FBEA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63" name="Option Button 12" hidden="1">
              <a:extLst>
                <a:ext uri="{63B3BB69-23CF-44E3-9099-C40C66FF867C}">
                  <a14:compatExt spid="_x0000_s90124"/>
                </a:ext>
                <a:ext uri="{FF2B5EF4-FFF2-40B4-BE49-F238E27FC236}">
                  <a16:creationId xmlns:a16="http://schemas.microsoft.com/office/drawing/2014/main" id="{98F429D8-4AB6-D82D-52B4-1DD978A9B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90112" name="Group Box 13" hidden="1">
              <a:extLst>
                <a:ext uri="{63B3BB69-23CF-44E3-9099-C40C66FF867C}">
                  <a14:compatExt spid="_x0000_s90125"/>
                </a:ext>
                <a:ext uri="{FF2B5EF4-FFF2-40B4-BE49-F238E27FC236}">
                  <a16:creationId xmlns:a16="http://schemas.microsoft.com/office/drawing/2014/main" id="{6F4419E5-3844-6705-CB84-BC180A8A15B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90162" name="Group Box 14" hidden="1">
              <a:extLst>
                <a:ext uri="{63B3BB69-23CF-44E3-9099-C40C66FF867C}">
                  <a14:compatExt spid="_x0000_s90126"/>
                </a:ext>
                <a:ext uri="{FF2B5EF4-FFF2-40B4-BE49-F238E27FC236}">
                  <a16:creationId xmlns:a16="http://schemas.microsoft.com/office/drawing/2014/main" id="{4D2AEDFD-8A02-5F71-2C60-A4B38CA308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99060</xdr:rowOff>
        </xdr:to>
        <xdr:sp macro="" textlink="">
          <xdr:nvSpPr>
            <xdr:cNvPr id="90163" name="Group Box 15" hidden="1">
              <a:extLst>
                <a:ext uri="{63B3BB69-23CF-44E3-9099-C40C66FF867C}">
                  <a14:compatExt spid="_x0000_s90127"/>
                </a:ext>
                <a:ext uri="{FF2B5EF4-FFF2-40B4-BE49-F238E27FC236}">
                  <a16:creationId xmlns:a16="http://schemas.microsoft.com/office/drawing/2014/main" id="{04E8D59C-F83B-8D73-2F7A-81CE286EEEC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76200</xdr:rowOff>
        </xdr:to>
        <xdr:sp macro="" textlink="">
          <xdr:nvSpPr>
            <xdr:cNvPr id="90164" name="Group Box 16" hidden="1">
              <a:extLst>
                <a:ext uri="{63B3BB69-23CF-44E3-9099-C40C66FF867C}">
                  <a14:compatExt spid="_x0000_s90128"/>
                </a:ext>
                <a:ext uri="{FF2B5EF4-FFF2-40B4-BE49-F238E27FC236}">
                  <a16:creationId xmlns:a16="http://schemas.microsoft.com/office/drawing/2014/main" id="{8445BEA1-5F1F-3BFF-CB92-90D6D352EC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7620</xdr:rowOff>
        </xdr:to>
        <xdr:sp macro="" textlink="">
          <xdr:nvSpPr>
            <xdr:cNvPr id="90165" name="Option Button 17" hidden="1">
              <a:extLst>
                <a:ext uri="{63B3BB69-23CF-44E3-9099-C40C66FF867C}">
                  <a14:compatExt spid="_x0000_s90129"/>
                </a:ext>
                <a:ext uri="{FF2B5EF4-FFF2-40B4-BE49-F238E27FC236}">
                  <a16:creationId xmlns:a16="http://schemas.microsoft.com/office/drawing/2014/main" id="{9169F26A-1F48-C22D-8368-F35C255D62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38100</xdr:rowOff>
        </xdr:from>
        <xdr:to>
          <xdr:col>29</xdr:col>
          <xdr:colOff>91440</xdr:colOff>
          <xdr:row>32</xdr:row>
          <xdr:rowOff>182880</xdr:rowOff>
        </xdr:to>
        <xdr:sp macro="" textlink="">
          <xdr:nvSpPr>
            <xdr:cNvPr id="90166" name="Option Button 18" hidden="1">
              <a:extLst>
                <a:ext uri="{63B3BB69-23CF-44E3-9099-C40C66FF867C}">
                  <a14:compatExt spid="_x0000_s90130"/>
                </a:ext>
                <a:ext uri="{FF2B5EF4-FFF2-40B4-BE49-F238E27FC236}">
                  <a16:creationId xmlns:a16="http://schemas.microsoft.com/office/drawing/2014/main" id="{33CB3D44-86B5-164F-E9F1-1C03FABE92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7620</xdr:rowOff>
        </xdr:from>
        <xdr:to>
          <xdr:col>29</xdr:col>
          <xdr:colOff>91440</xdr:colOff>
          <xdr:row>34</xdr:row>
          <xdr:rowOff>0</xdr:rowOff>
        </xdr:to>
        <xdr:sp macro="" textlink="">
          <xdr:nvSpPr>
            <xdr:cNvPr id="90167" name="Option Button 19" hidden="1">
              <a:extLst>
                <a:ext uri="{63B3BB69-23CF-44E3-9099-C40C66FF867C}">
                  <a14:compatExt spid="_x0000_s90131"/>
                </a:ext>
                <a:ext uri="{FF2B5EF4-FFF2-40B4-BE49-F238E27FC236}">
                  <a16:creationId xmlns:a16="http://schemas.microsoft.com/office/drawing/2014/main" id="{5E4C7C04-A871-C894-B452-83C9F31096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90168" name="Group Box 20" hidden="1">
              <a:extLst>
                <a:ext uri="{63B3BB69-23CF-44E3-9099-C40C66FF867C}">
                  <a14:compatExt spid="_x0000_s90132"/>
                </a:ext>
                <a:ext uri="{FF2B5EF4-FFF2-40B4-BE49-F238E27FC236}">
                  <a16:creationId xmlns:a16="http://schemas.microsoft.com/office/drawing/2014/main" id="{5B6E1F6D-1554-8094-861D-A2843264496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45</xdr:row>
          <xdr:rowOff>83820</xdr:rowOff>
        </xdr:to>
        <xdr:sp macro="" textlink="">
          <xdr:nvSpPr>
            <xdr:cNvPr id="90169" name="Group Box 21" hidden="1">
              <a:extLst>
                <a:ext uri="{63B3BB69-23CF-44E3-9099-C40C66FF867C}">
                  <a14:compatExt spid="_x0000_s90133"/>
                </a:ext>
                <a:ext uri="{FF2B5EF4-FFF2-40B4-BE49-F238E27FC236}">
                  <a16:creationId xmlns:a16="http://schemas.microsoft.com/office/drawing/2014/main" id="{BEAC561D-DDE5-4DBC-1A07-A764BE46D20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90170" name="Group Box 22" hidden="1">
              <a:extLst>
                <a:ext uri="{63B3BB69-23CF-44E3-9099-C40C66FF867C}">
                  <a14:compatExt spid="_x0000_s90134"/>
                </a:ext>
                <a:ext uri="{FF2B5EF4-FFF2-40B4-BE49-F238E27FC236}">
                  <a16:creationId xmlns:a16="http://schemas.microsoft.com/office/drawing/2014/main" id="{898B116E-9CC7-DAAB-007B-BCFAE049D70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30480</xdr:colOff>
          <xdr:row>34</xdr:row>
          <xdr:rowOff>45720</xdr:rowOff>
        </xdr:to>
        <xdr:sp macro="" textlink="">
          <xdr:nvSpPr>
            <xdr:cNvPr id="90171" name="Group Box 23" hidden="1">
              <a:extLst>
                <a:ext uri="{63B3BB69-23CF-44E3-9099-C40C66FF867C}">
                  <a14:compatExt spid="_x0000_s90135"/>
                </a:ext>
                <a:ext uri="{FF2B5EF4-FFF2-40B4-BE49-F238E27FC236}">
                  <a16:creationId xmlns:a16="http://schemas.microsoft.com/office/drawing/2014/main" id="{623911A8-DFEE-E379-C6F6-95FA25F2AC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68580</xdr:rowOff>
        </xdr:to>
        <xdr:sp macro="" textlink="">
          <xdr:nvSpPr>
            <xdr:cNvPr id="90172" name="Group Box 24" hidden="1">
              <a:extLst>
                <a:ext uri="{63B3BB69-23CF-44E3-9099-C40C66FF867C}">
                  <a14:compatExt spid="_x0000_s90136"/>
                </a:ext>
                <a:ext uri="{FF2B5EF4-FFF2-40B4-BE49-F238E27FC236}">
                  <a16:creationId xmlns:a16="http://schemas.microsoft.com/office/drawing/2014/main" id="{C02F9CB7-2D98-4969-08F5-800F9E1B0D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90173" name="Group Box 25" hidden="1">
              <a:extLst>
                <a:ext uri="{63B3BB69-23CF-44E3-9099-C40C66FF867C}">
                  <a14:compatExt spid="_x0000_s90137"/>
                </a:ext>
                <a:ext uri="{FF2B5EF4-FFF2-40B4-BE49-F238E27FC236}">
                  <a16:creationId xmlns:a16="http://schemas.microsoft.com/office/drawing/2014/main" id="{E34F8E0D-10F8-21A9-2512-3CFEA1950B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53340</xdr:rowOff>
        </xdr:to>
        <xdr:sp macro="" textlink="">
          <xdr:nvSpPr>
            <xdr:cNvPr id="90174" name="Group Box 26" hidden="1">
              <a:extLst>
                <a:ext uri="{63B3BB69-23CF-44E3-9099-C40C66FF867C}">
                  <a14:compatExt spid="_x0000_s90138"/>
                </a:ext>
                <a:ext uri="{FF2B5EF4-FFF2-40B4-BE49-F238E27FC236}">
                  <a16:creationId xmlns:a16="http://schemas.microsoft.com/office/drawing/2014/main" id="{304E43D9-6C7C-9212-2189-9AA9BA88CBF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30480</xdr:colOff>
          <xdr:row>23</xdr:row>
          <xdr:rowOff>68580</xdr:rowOff>
        </xdr:to>
        <xdr:sp macro="" textlink="">
          <xdr:nvSpPr>
            <xdr:cNvPr id="90175" name="Group Box 27" hidden="1">
              <a:extLst>
                <a:ext uri="{63B3BB69-23CF-44E3-9099-C40C66FF867C}">
                  <a14:compatExt spid="_x0000_s90139"/>
                </a:ext>
                <a:ext uri="{FF2B5EF4-FFF2-40B4-BE49-F238E27FC236}">
                  <a16:creationId xmlns:a16="http://schemas.microsoft.com/office/drawing/2014/main" id="{5A146F57-02C5-0EEB-8C0E-942057DD90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90176" name="Group Box 28" hidden="1">
              <a:extLst>
                <a:ext uri="{63B3BB69-23CF-44E3-9099-C40C66FF867C}">
                  <a14:compatExt spid="_x0000_s90140"/>
                </a:ext>
                <a:ext uri="{FF2B5EF4-FFF2-40B4-BE49-F238E27FC236}">
                  <a16:creationId xmlns:a16="http://schemas.microsoft.com/office/drawing/2014/main" id="{3F8D1444-7D7F-E0A0-8F62-4FCA3F401C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30480</xdr:rowOff>
        </xdr:to>
        <xdr:sp macro="" textlink="">
          <xdr:nvSpPr>
            <xdr:cNvPr id="90177" name="Group Box 29" hidden="1">
              <a:extLst>
                <a:ext uri="{63B3BB69-23CF-44E3-9099-C40C66FF867C}">
                  <a14:compatExt spid="_x0000_s90141"/>
                </a:ext>
                <a:ext uri="{FF2B5EF4-FFF2-40B4-BE49-F238E27FC236}">
                  <a16:creationId xmlns:a16="http://schemas.microsoft.com/office/drawing/2014/main" id="{3EF74A77-87DB-6217-F405-E769C30D6E1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90178" name="Option Button 30" hidden="1">
              <a:extLst>
                <a:ext uri="{63B3BB69-23CF-44E3-9099-C40C66FF867C}">
                  <a14:compatExt spid="_x0000_s90142"/>
                </a:ext>
                <a:ext uri="{FF2B5EF4-FFF2-40B4-BE49-F238E27FC236}">
                  <a16:creationId xmlns:a16="http://schemas.microsoft.com/office/drawing/2014/main" id="{7B57F0FC-980B-605C-8D79-5FCB172462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90179" name="Option Button 31" hidden="1">
              <a:extLst>
                <a:ext uri="{63B3BB69-23CF-44E3-9099-C40C66FF867C}">
                  <a14:compatExt spid="_x0000_s90143"/>
                </a:ext>
                <a:ext uri="{FF2B5EF4-FFF2-40B4-BE49-F238E27FC236}">
                  <a16:creationId xmlns:a16="http://schemas.microsoft.com/office/drawing/2014/main" id="{C94D54DA-18FD-8D29-8B7C-E33E543FA6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90180" name="Option Button 32" hidden="1">
              <a:extLst>
                <a:ext uri="{63B3BB69-23CF-44E3-9099-C40C66FF867C}">
                  <a14:compatExt spid="_x0000_s90144"/>
                </a:ext>
                <a:ext uri="{FF2B5EF4-FFF2-40B4-BE49-F238E27FC236}">
                  <a16:creationId xmlns:a16="http://schemas.microsoft.com/office/drawing/2014/main" id="{8C8C1E64-80F2-21D3-32D6-674E01F49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90181" name="Option Button 33" hidden="1">
              <a:extLst>
                <a:ext uri="{63B3BB69-23CF-44E3-9099-C40C66FF867C}">
                  <a14:compatExt spid="_x0000_s90145"/>
                </a:ext>
                <a:ext uri="{FF2B5EF4-FFF2-40B4-BE49-F238E27FC236}">
                  <a16:creationId xmlns:a16="http://schemas.microsoft.com/office/drawing/2014/main" id="{A2C5363C-E4EB-25A1-C163-1BBB03270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175260</xdr:rowOff>
        </xdr:to>
        <xdr:sp macro="" textlink="">
          <xdr:nvSpPr>
            <xdr:cNvPr id="90182" name="Option Button 34" hidden="1">
              <a:extLst>
                <a:ext uri="{63B3BB69-23CF-44E3-9099-C40C66FF867C}">
                  <a14:compatExt spid="_x0000_s90146"/>
                </a:ext>
                <a:ext uri="{FF2B5EF4-FFF2-40B4-BE49-F238E27FC236}">
                  <a16:creationId xmlns:a16="http://schemas.microsoft.com/office/drawing/2014/main" id="{E353D9B1-B346-6033-85D2-6A431F800E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190500</xdr:rowOff>
        </xdr:to>
        <xdr:sp macro="" textlink="">
          <xdr:nvSpPr>
            <xdr:cNvPr id="90183" name="Option Button 35" hidden="1">
              <a:extLst>
                <a:ext uri="{63B3BB69-23CF-44E3-9099-C40C66FF867C}">
                  <a14:compatExt spid="_x0000_s90147"/>
                </a:ext>
                <a:ext uri="{FF2B5EF4-FFF2-40B4-BE49-F238E27FC236}">
                  <a16:creationId xmlns:a16="http://schemas.microsoft.com/office/drawing/2014/main" id="{154CC5AE-7B31-F7F1-B15F-10984B46E0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90184" name="Option Button 36" hidden="1">
              <a:extLst>
                <a:ext uri="{63B3BB69-23CF-44E3-9099-C40C66FF867C}">
                  <a14:compatExt spid="_x0000_s90148"/>
                </a:ext>
                <a:ext uri="{FF2B5EF4-FFF2-40B4-BE49-F238E27FC236}">
                  <a16:creationId xmlns:a16="http://schemas.microsoft.com/office/drawing/2014/main" id="{7380D873-23DB-B05C-7916-7C4E8C3F85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90185" name="Option Button 37" hidden="1">
              <a:extLst>
                <a:ext uri="{63B3BB69-23CF-44E3-9099-C40C66FF867C}">
                  <a14:compatExt spid="_x0000_s90149"/>
                </a:ext>
                <a:ext uri="{FF2B5EF4-FFF2-40B4-BE49-F238E27FC236}">
                  <a16:creationId xmlns:a16="http://schemas.microsoft.com/office/drawing/2014/main" id="{D0C0BAFF-C80F-0991-D164-FCBD48F6E3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90186" name="Option Button 38" hidden="1">
              <a:extLst>
                <a:ext uri="{63B3BB69-23CF-44E3-9099-C40C66FF867C}">
                  <a14:compatExt spid="_x0000_s90150"/>
                </a:ext>
                <a:ext uri="{FF2B5EF4-FFF2-40B4-BE49-F238E27FC236}">
                  <a16:creationId xmlns:a16="http://schemas.microsoft.com/office/drawing/2014/main" id="{CC79021C-F73F-20ED-4740-A90BE97158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90187" name="Option Button 39" hidden="1">
              <a:extLst>
                <a:ext uri="{63B3BB69-23CF-44E3-9099-C40C66FF867C}">
                  <a14:compatExt spid="_x0000_s90151"/>
                </a:ext>
                <a:ext uri="{FF2B5EF4-FFF2-40B4-BE49-F238E27FC236}">
                  <a16:creationId xmlns:a16="http://schemas.microsoft.com/office/drawing/2014/main" id="{03C5E619-07EF-420B-0628-16B0F40F71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0</xdr:rowOff>
        </xdr:to>
        <xdr:sp macro="" textlink="">
          <xdr:nvSpPr>
            <xdr:cNvPr id="90188" name="Option Button 40" hidden="1">
              <a:extLst>
                <a:ext uri="{63B3BB69-23CF-44E3-9099-C40C66FF867C}">
                  <a14:compatExt spid="_x0000_s90152"/>
                </a:ext>
                <a:ext uri="{FF2B5EF4-FFF2-40B4-BE49-F238E27FC236}">
                  <a16:creationId xmlns:a16="http://schemas.microsoft.com/office/drawing/2014/main" id="{7030CFBD-CE67-5D76-3D27-8BE8AB8EFE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38100</xdr:rowOff>
        </xdr:from>
        <xdr:to>
          <xdr:col>37</xdr:col>
          <xdr:colOff>91440</xdr:colOff>
          <xdr:row>32</xdr:row>
          <xdr:rowOff>167640</xdr:rowOff>
        </xdr:to>
        <xdr:sp macro="" textlink="">
          <xdr:nvSpPr>
            <xdr:cNvPr id="90189" name="Option Button 41" hidden="1">
              <a:extLst>
                <a:ext uri="{63B3BB69-23CF-44E3-9099-C40C66FF867C}">
                  <a14:compatExt spid="_x0000_s90153"/>
                </a:ext>
                <a:ext uri="{FF2B5EF4-FFF2-40B4-BE49-F238E27FC236}">
                  <a16:creationId xmlns:a16="http://schemas.microsoft.com/office/drawing/2014/main" id="{28095649-3E7A-EE06-145F-9AFA079B9F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198120</xdr:rowOff>
        </xdr:from>
        <xdr:to>
          <xdr:col>37</xdr:col>
          <xdr:colOff>83820</xdr:colOff>
          <xdr:row>34</xdr:row>
          <xdr:rowOff>0</xdr:rowOff>
        </xdr:to>
        <xdr:sp macro="" textlink="">
          <xdr:nvSpPr>
            <xdr:cNvPr id="90190" name="Option Button 42" hidden="1">
              <a:extLst>
                <a:ext uri="{63B3BB69-23CF-44E3-9099-C40C66FF867C}">
                  <a14:compatExt spid="_x0000_s90154"/>
                </a:ext>
                <a:ext uri="{FF2B5EF4-FFF2-40B4-BE49-F238E27FC236}">
                  <a16:creationId xmlns:a16="http://schemas.microsoft.com/office/drawing/2014/main" id="{E90CD543-EF54-47DD-7899-6441FC5C2D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90191" name="Option Button 43" hidden="1">
              <a:extLst>
                <a:ext uri="{63B3BB69-23CF-44E3-9099-C40C66FF867C}">
                  <a14:compatExt spid="_x0000_s90155"/>
                </a:ext>
                <a:ext uri="{FF2B5EF4-FFF2-40B4-BE49-F238E27FC236}">
                  <a16:creationId xmlns:a16="http://schemas.microsoft.com/office/drawing/2014/main" id="{BD3217AF-0367-5D9F-4804-D79BD5EBCE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90192" name="Option Button 44" hidden="1">
              <a:extLst>
                <a:ext uri="{63B3BB69-23CF-44E3-9099-C40C66FF867C}">
                  <a14:compatExt spid="_x0000_s90156"/>
                </a:ext>
                <a:ext uri="{FF2B5EF4-FFF2-40B4-BE49-F238E27FC236}">
                  <a16:creationId xmlns:a16="http://schemas.microsoft.com/office/drawing/2014/main" id="{F1FF6DCB-936F-5787-50E3-85C8D267F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90193" name="Option Button 45" hidden="1">
              <a:extLst>
                <a:ext uri="{63B3BB69-23CF-44E3-9099-C40C66FF867C}">
                  <a14:compatExt spid="_x0000_s90157"/>
                </a:ext>
                <a:ext uri="{FF2B5EF4-FFF2-40B4-BE49-F238E27FC236}">
                  <a16:creationId xmlns:a16="http://schemas.microsoft.com/office/drawing/2014/main" id="{159DC6BE-A4B7-C80D-60B4-72959E250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90194" name="Option Button 46" hidden="1">
              <a:extLst>
                <a:ext uri="{63B3BB69-23CF-44E3-9099-C40C66FF867C}">
                  <a14:compatExt spid="_x0000_s90158"/>
                </a:ext>
                <a:ext uri="{FF2B5EF4-FFF2-40B4-BE49-F238E27FC236}">
                  <a16:creationId xmlns:a16="http://schemas.microsoft.com/office/drawing/2014/main" id="{ADA205F9-D26B-8FEB-113D-443421BD6D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90195" name="Group Box 47" hidden="1">
              <a:extLst>
                <a:ext uri="{63B3BB69-23CF-44E3-9099-C40C66FF867C}">
                  <a14:compatExt spid="_x0000_s90159"/>
                </a:ext>
                <a:ext uri="{FF2B5EF4-FFF2-40B4-BE49-F238E27FC236}">
                  <a16:creationId xmlns:a16="http://schemas.microsoft.com/office/drawing/2014/main" id="{E4AAA567-9D93-6500-E0F2-448843368D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90196" name="Option Button 48" hidden="1">
              <a:extLst>
                <a:ext uri="{63B3BB69-23CF-44E3-9099-C40C66FF867C}">
                  <a14:compatExt spid="_x0000_s90160"/>
                </a:ext>
                <a:ext uri="{FF2B5EF4-FFF2-40B4-BE49-F238E27FC236}">
                  <a16:creationId xmlns:a16="http://schemas.microsoft.com/office/drawing/2014/main" id="{6991EDA8-128C-A470-413A-6572352178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90197" name="Option Button 49" hidden="1">
              <a:extLst>
                <a:ext uri="{63B3BB69-23CF-44E3-9099-C40C66FF867C}">
                  <a14:compatExt spid="_x0000_s90161"/>
                </a:ext>
                <a:ext uri="{FF2B5EF4-FFF2-40B4-BE49-F238E27FC236}">
                  <a16:creationId xmlns:a16="http://schemas.microsoft.com/office/drawing/2014/main" id="{BFC189A1-E70F-80E7-1A5F-93533EE2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120" zoomScaleNormal="120" zoomScaleSheetLayoutView="120" zoomScalePageLayoutView="64" workbookViewId="0"/>
  </sheetViews>
  <sheetFormatPr defaultColWidth="9" defaultRowHeight="13.2"/>
  <cols>
    <col min="1" max="1" width="2.09765625" style="1" customWidth="1"/>
    <col min="2" max="2" width="3.09765625" style="1" customWidth="1"/>
    <col min="3" max="7" width="2.59765625" style="1" customWidth="1"/>
    <col min="8" max="27" width="2.5" style="1" customWidth="1"/>
    <col min="28" max="28" width="3.5" style="1" customWidth="1"/>
    <col min="29" max="36" width="2.5" style="1" customWidth="1"/>
    <col min="37" max="37" width="2.8984375" style="1" customWidth="1"/>
    <col min="38" max="38" width="2.5" style="1" customWidth="1"/>
    <col min="39" max="39" width="6.8984375" style="1" customWidth="1"/>
    <col min="40" max="43" width="5.3984375" style="1" customWidth="1"/>
    <col min="44" max="44" width="7.3984375" style="1" customWidth="1"/>
    <col min="45" max="52" width="5.3984375" style="1" customWidth="1"/>
    <col min="53" max="55" width="5.5" style="1" customWidth="1"/>
    <col min="56" max="56" width="5.8984375" style="1" customWidth="1"/>
    <col min="57" max="57" width="6" style="1" customWidth="1"/>
    <col min="58" max="58" width="5.59765625" style="1" customWidth="1"/>
    <col min="59" max="67" width="4.09765625" style="1" customWidth="1"/>
    <col min="68" max="69" width="9" style="1"/>
    <col min="70" max="70" width="9" style="1" customWidth="1"/>
    <col min="71" max="16384" width="9" style="1"/>
  </cols>
  <sheetData>
    <row r="1" spans="1:39" ht="18.75" customHeight="1">
      <c r="A1" s="246"/>
      <c r="B1" s="247" t="s">
        <v>2366</v>
      </c>
      <c r="C1" s="169"/>
      <c r="D1" s="169"/>
      <c r="E1" s="169"/>
      <c r="F1" s="169"/>
      <c r="G1" s="169"/>
      <c r="H1" s="169"/>
      <c r="I1" s="169"/>
      <c r="J1" s="169"/>
      <c r="K1" s="169"/>
      <c r="L1" s="169"/>
      <c r="M1" s="169"/>
      <c r="N1" s="169"/>
      <c r="O1" s="169"/>
      <c r="P1" s="169"/>
      <c r="Q1" s="169"/>
      <c r="R1" s="169"/>
      <c r="S1" s="169"/>
      <c r="T1" s="169"/>
      <c r="U1" s="169"/>
      <c r="V1" s="169"/>
      <c r="W1" s="169"/>
      <c r="X1" s="169"/>
      <c r="Y1" s="169"/>
      <c r="Z1" s="515" t="s">
        <v>25</v>
      </c>
      <c r="AA1" s="515"/>
      <c r="AB1" s="515"/>
      <c r="AC1" s="515"/>
      <c r="AD1" s="516"/>
      <c r="AE1" s="516"/>
      <c r="AF1" s="516"/>
      <c r="AG1" s="516"/>
      <c r="AH1" s="516"/>
      <c r="AI1" s="516"/>
      <c r="AJ1" s="516"/>
      <c r="AK1" s="516"/>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517" t="s">
        <v>26</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2160</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518" t="s">
        <v>21</v>
      </c>
      <c r="C6" s="519"/>
      <c r="D6" s="519"/>
      <c r="E6" s="519"/>
      <c r="F6" s="519"/>
      <c r="G6" s="520"/>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2"/>
      <c r="AL6" s="254"/>
    </row>
    <row r="7" spans="1:39" s="255" customFormat="1" ht="25.5" customHeight="1">
      <c r="A7" s="254"/>
      <c r="B7" s="523" t="s">
        <v>20</v>
      </c>
      <c r="C7" s="524"/>
      <c r="D7" s="524"/>
      <c r="E7" s="524"/>
      <c r="F7" s="524"/>
      <c r="G7" s="525"/>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7"/>
      <c r="AL7" s="254"/>
    </row>
    <row r="8" spans="1:39" s="255" customFormat="1" ht="12.75" customHeight="1">
      <c r="A8" s="254"/>
      <c r="B8" s="549" t="s">
        <v>2161</v>
      </c>
      <c r="C8" s="550"/>
      <c r="D8" s="550"/>
      <c r="E8" s="550"/>
      <c r="F8" s="550"/>
      <c r="G8" s="551"/>
      <c r="H8" s="256" t="s">
        <v>2367</v>
      </c>
      <c r="I8" s="946"/>
      <c r="J8" s="946"/>
      <c r="K8" s="257" t="s">
        <v>2369</v>
      </c>
      <c r="L8" s="946"/>
      <c r="M8" s="947"/>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537"/>
      <c r="C9" s="538"/>
      <c r="D9" s="538"/>
      <c r="E9" s="538"/>
      <c r="F9" s="538"/>
      <c r="G9" s="539"/>
      <c r="H9" s="552"/>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4"/>
      <c r="AL9" s="254"/>
    </row>
    <row r="10" spans="1:39" s="255" customFormat="1" ht="16.5" customHeight="1">
      <c r="A10" s="254"/>
      <c r="B10" s="537"/>
      <c r="C10" s="538"/>
      <c r="D10" s="538"/>
      <c r="E10" s="538"/>
      <c r="F10" s="538"/>
      <c r="G10" s="539"/>
      <c r="H10" s="555"/>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1"/>
      <c r="AL10" s="254"/>
    </row>
    <row r="11" spans="1:39" s="255" customFormat="1" ht="13.5" customHeight="1">
      <c r="A11" s="254"/>
      <c r="B11" s="556" t="s">
        <v>21</v>
      </c>
      <c r="C11" s="557"/>
      <c r="D11" s="557"/>
      <c r="E11" s="557"/>
      <c r="F11" s="557"/>
      <c r="G11" s="558"/>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2"/>
      <c r="AL11" s="254"/>
    </row>
    <row r="12" spans="1:39" s="255" customFormat="1" ht="22.5" customHeight="1">
      <c r="A12" s="254"/>
      <c r="B12" s="537" t="s">
        <v>2162</v>
      </c>
      <c r="C12" s="538"/>
      <c r="D12" s="538"/>
      <c r="E12" s="538"/>
      <c r="F12" s="538"/>
      <c r="G12" s="539"/>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1"/>
      <c r="AL12" s="254"/>
    </row>
    <row r="13" spans="1:39" s="255" customFormat="1" ht="18.75" customHeight="1">
      <c r="A13" s="254"/>
      <c r="B13" s="542" t="s">
        <v>2163</v>
      </c>
      <c r="C13" s="542"/>
      <c r="D13" s="542"/>
      <c r="E13" s="542"/>
      <c r="F13" s="542"/>
      <c r="G13" s="542"/>
      <c r="H13" s="543" t="s">
        <v>24</v>
      </c>
      <c r="I13" s="542"/>
      <c r="J13" s="542"/>
      <c r="K13" s="542"/>
      <c r="L13" s="544"/>
      <c r="M13" s="545"/>
      <c r="N13" s="545"/>
      <c r="O13" s="545"/>
      <c r="P13" s="545"/>
      <c r="Q13" s="545"/>
      <c r="R13" s="545"/>
      <c r="S13" s="545"/>
      <c r="T13" s="545"/>
      <c r="U13" s="546"/>
      <c r="V13" s="547" t="s">
        <v>2368</v>
      </c>
      <c r="W13" s="548"/>
      <c r="X13" s="548"/>
      <c r="Y13" s="543"/>
      <c r="Z13" s="544"/>
      <c r="AA13" s="545"/>
      <c r="AB13" s="545"/>
      <c r="AC13" s="545"/>
      <c r="AD13" s="545"/>
      <c r="AE13" s="545"/>
      <c r="AF13" s="545"/>
      <c r="AG13" s="545"/>
      <c r="AH13" s="545"/>
      <c r="AI13" s="545"/>
      <c r="AJ13" s="545"/>
      <c r="AK13" s="546"/>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29</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30</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59" t="s">
        <v>31</v>
      </c>
      <c r="C17" s="560"/>
      <c r="D17" s="560"/>
      <c r="E17" s="560"/>
      <c r="F17" s="560"/>
      <c r="G17" s="560"/>
      <c r="H17" s="560"/>
      <c r="I17" s="560"/>
      <c r="J17" s="560"/>
      <c r="K17" s="560"/>
      <c r="L17" s="560"/>
      <c r="M17" s="560"/>
      <c r="N17" s="560"/>
      <c r="O17" s="560"/>
      <c r="P17" s="560"/>
      <c r="Q17" s="560"/>
      <c r="R17" s="560"/>
      <c r="S17" s="560"/>
      <c r="T17" s="560"/>
      <c r="U17" s="560"/>
      <c r="V17" s="560"/>
      <c r="W17" s="562"/>
      <c r="X17" s="169"/>
      <c r="Y17" s="169"/>
      <c r="Z17" s="169"/>
      <c r="AA17" s="169"/>
      <c r="AB17" s="169"/>
      <c r="AC17" s="169"/>
      <c r="AD17" s="169"/>
      <c r="AE17" s="169"/>
      <c r="AF17" s="169"/>
      <c r="AG17" s="169"/>
      <c r="AH17" s="169"/>
      <c r="AI17" s="169"/>
      <c r="AJ17" s="169"/>
      <c r="AK17" s="169"/>
      <c r="AL17" s="246"/>
    </row>
    <row r="18" spans="1:55" ht="26.25" customHeight="1">
      <c r="A18" s="246"/>
      <c r="B18" s="265" t="s">
        <v>33</v>
      </c>
      <c r="C18" s="951" t="s">
        <v>34</v>
      </c>
      <c r="D18" s="951"/>
      <c r="E18" s="951"/>
      <c r="F18" s="951"/>
      <c r="G18" s="951"/>
      <c r="H18" s="951"/>
      <c r="I18" s="951"/>
      <c r="J18" s="951"/>
      <c r="K18" s="951"/>
      <c r="L18" s="951"/>
      <c r="M18" s="951"/>
      <c r="N18" s="951"/>
      <c r="O18" s="951"/>
      <c r="P18" s="955"/>
      <c r="Q18" s="952">
        <f>SUM('別紙様式6-2 事業所個票１:事業所個票10'!V51,'別紙様式6-2 事業所個票１:事業所個票10'!AC51)</f>
        <v>0</v>
      </c>
      <c r="R18" s="953"/>
      <c r="S18" s="953"/>
      <c r="T18" s="953"/>
      <c r="U18" s="953"/>
      <c r="V18" s="954"/>
      <c r="W18" s="266" t="s">
        <v>2405</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35</v>
      </c>
      <c r="D19" s="563" t="s">
        <v>36</v>
      </c>
      <c r="E19" s="563"/>
      <c r="F19" s="563"/>
      <c r="G19" s="563"/>
      <c r="H19" s="563"/>
      <c r="I19" s="563"/>
      <c r="J19" s="563"/>
      <c r="K19" s="563"/>
      <c r="L19" s="563"/>
      <c r="M19" s="563"/>
      <c r="N19" s="563"/>
      <c r="O19" s="563"/>
      <c r="P19" s="564"/>
      <c r="Q19" s="952">
        <f>SUM('別紙様式6-2 事業所個票１:事業所個票10'!BI51)</f>
        <v>0</v>
      </c>
      <c r="R19" s="953"/>
      <c r="S19" s="953"/>
      <c r="T19" s="953"/>
      <c r="U19" s="953"/>
      <c r="V19" s="954"/>
      <c r="W19" s="266" t="s">
        <v>32</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37</v>
      </c>
      <c r="E20" s="563" t="s">
        <v>38</v>
      </c>
      <c r="F20" s="563"/>
      <c r="G20" s="563"/>
      <c r="H20" s="563"/>
      <c r="I20" s="563"/>
      <c r="J20" s="563"/>
      <c r="K20" s="563"/>
      <c r="L20" s="563"/>
      <c r="M20" s="563"/>
      <c r="N20" s="563"/>
      <c r="O20" s="563"/>
      <c r="P20" s="956"/>
      <c r="Q20" s="570"/>
      <c r="R20" s="571"/>
      <c r="S20" s="571"/>
      <c r="T20" s="571"/>
      <c r="U20" s="571"/>
      <c r="V20" s="572"/>
      <c r="W20" s="272" t="s">
        <v>32</v>
      </c>
      <c r="X20" s="169" t="s">
        <v>39</v>
      </c>
      <c r="Y20" s="273" t="str">
        <f>IF(Q20&gt;Q19,"×","")</f>
        <v/>
      </c>
      <c r="Z20" s="246"/>
      <c r="AA20" s="246"/>
      <c r="AB20" s="246"/>
      <c r="AC20" s="246"/>
      <c r="AD20" s="246"/>
      <c r="AE20" s="246"/>
      <c r="AF20" s="246"/>
      <c r="AG20" s="246"/>
      <c r="AH20" s="246"/>
      <c r="AI20" s="246"/>
      <c r="AJ20" s="246"/>
      <c r="AK20" s="246"/>
      <c r="AL20" s="246"/>
      <c r="AM20" s="948" t="s">
        <v>2221</v>
      </c>
      <c r="AN20" s="949"/>
      <c r="AO20" s="949"/>
      <c r="AP20" s="949"/>
      <c r="AQ20" s="949"/>
      <c r="AR20" s="949"/>
      <c r="AS20" s="949"/>
      <c r="AT20" s="949"/>
      <c r="AU20" s="949"/>
      <c r="AV20" s="949"/>
      <c r="AW20" s="949"/>
      <c r="AX20" s="949"/>
      <c r="AY20" s="949"/>
      <c r="AZ20" s="949"/>
      <c r="BA20" s="949"/>
      <c r="BB20" s="949"/>
      <c r="BC20" s="950"/>
    </row>
    <row r="21" spans="1:55" ht="28.5" customHeight="1" thickBot="1">
      <c r="A21" s="246"/>
      <c r="B21" s="274" t="s">
        <v>40</v>
      </c>
      <c r="C21" s="563" t="s">
        <v>2222</v>
      </c>
      <c r="D21" s="951"/>
      <c r="E21" s="951"/>
      <c r="F21" s="951"/>
      <c r="G21" s="951"/>
      <c r="H21" s="951"/>
      <c r="I21" s="951"/>
      <c r="J21" s="951"/>
      <c r="K21" s="951"/>
      <c r="L21" s="951"/>
      <c r="M21" s="951"/>
      <c r="N21" s="951"/>
      <c r="O21" s="951"/>
      <c r="P21" s="951"/>
      <c r="Q21" s="952">
        <f>Q18-Q20</f>
        <v>0</v>
      </c>
      <c r="R21" s="953"/>
      <c r="S21" s="953"/>
      <c r="T21" s="953"/>
      <c r="U21" s="953"/>
      <c r="V21" s="954"/>
      <c r="W21" s="275" t="s">
        <v>32</v>
      </c>
      <c r="X21" s="169" t="s">
        <v>39</v>
      </c>
      <c r="Y21" s="567" t="str">
        <f>IFERROR(IF(Q22&gt;=Q21,"○","×"),"")</f>
        <v>○</v>
      </c>
      <c r="Z21" s="246"/>
      <c r="AA21" s="246"/>
      <c r="AB21" s="246"/>
      <c r="AC21" s="246"/>
      <c r="AD21" s="246"/>
      <c r="AE21" s="246"/>
      <c r="AF21" s="246"/>
      <c r="AG21" s="246"/>
      <c r="AH21" s="246"/>
      <c r="AI21" s="246"/>
      <c r="AJ21" s="246"/>
      <c r="AK21" s="246"/>
      <c r="AL21" s="246"/>
      <c r="AM21" s="578" t="s">
        <v>2323</v>
      </c>
      <c r="AN21" s="579"/>
      <c r="AO21" s="579"/>
      <c r="AP21" s="579"/>
      <c r="AQ21" s="579"/>
      <c r="AR21" s="579"/>
      <c r="AS21" s="579"/>
      <c r="AT21" s="579"/>
      <c r="AU21" s="579"/>
      <c r="AV21" s="579"/>
      <c r="AW21" s="579"/>
      <c r="AX21" s="579"/>
      <c r="AY21" s="579"/>
      <c r="AZ21" s="579"/>
      <c r="BA21" s="579"/>
      <c r="BB21" s="579"/>
      <c r="BC21" s="580"/>
    </row>
    <row r="22" spans="1:55" ht="30" customHeight="1" thickBot="1">
      <c r="A22" s="246"/>
      <c r="B22" s="274" t="s">
        <v>41</v>
      </c>
      <c r="C22" s="563" t="s">
        <v>42</v>
      </c>
      <c r="D22" s="563"/>
      <c r="E22" s="563"/>
      <c r="F22" s="563"/>
      <c r="G22" s="563"/>
      <c r="H22" s="563"/>
      <c r="I22" s="563"/>
      <c r="J22" s="563"/>
      <c r="K22" s="563"/>
      <c r="L22" s="563"/>
      <c r="M22" s="563"/>
      <c r="N22" s="563"/>
      <c r="O22" s="563"/>
      <c r="P22" s="563"/>
      <c r="Q22" s="570"/>
      <c r="R22" s="571"/>
      <c r="S22" s="571"/>
      <c r="T22" s="571"/>
      <c r="U22" s="571"/>
      <c r="V22" s="572"/>
      <c r="W22" s="276" t="s">
        <v>32</v>
      </c>
      <c r="X22" s="169" t="s">
        <v>39</v>
      </c>
      <c r="Y22" s="569"/>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59" t="s">
        <v>43</v>
      </c>
      <c r="C24" s="560"/>
      <c r="D24" s="560"/>
      <c r="E24" s="560"/>
      <c r="F24" s="560"/>
      <c r="G24" s="560"/>
      <c r="H24" s="560"/>
      <c r="I24" s="560"/>
      <c r="J24" s="560"/>
      <c r="K24" s="560"/>
      <c r="L24" s="560"/>
      <c r="M24" s="560"/>
      <c r="N24" s="560"/>
      <c r="O24" s="560"/>
      <c r="P24" s="560"/>
      <c r="Q24" s="561"/>
      <c r="R24" s="561"/>
      <c r="S24" s="561"/>
      <c r="T24" s="561"/>
      <c r="U24" s="561"/>
      <c r="V24" s="561"/>
      <c r="W24" s="562"/>
      <c r="X24" s="169"/>
      <c r="Y24" s="169"/>
      <c r="Z24" s="169"/>
      <c r="AA24" s="169"/>
      <c r="AB24" s="246"/>
      <c r="AC24" s="246"/>
      <c r="AD24" s="246"/>
      <c r="AE24" s="246"/>
      <c r="AF24" s="246"/>
      <c r="AG24" s="246"/>
      <c r="AH24" s="246"/>
      <c r="AI24" s="246"/>
      <c r="AJ24" s="246"/>
      <c r="AK24" s="246"/>
      <c r="AL24" s="246"/>
    </row>
    <row r="25" spans="1:55" ht="27" customHeight="1" thickBot="1">
      <c r="A25" s="246"/>
      <c r="B25" s="274" t="s">
        <v>44</v>
      </c>
      <c r="C25" s="563" t="s">
        <v>2223</v>
      </c>
      <c r="D25" s="563"/>
      <c r="E25" s="563"/>
      <c r="F25" s="563"/>
      <c r="G25" s="563"/>
      <c r="H25" s="563"/>
      <c r="I25" s="563"/>
      <c r="J25" s="563"/>
      <c r="K25" s="563"/>
      <c r="L25" s="563"/>
      <c r="M25" s="563"/>
      <c r="N25" s="563"/>
      <c r="O25" s="563"/>
      <c r="P25" s="564"/>
      <c r="Q25" s="565">
        <f>Q19-Q20</f>
        <v>0</v>
      </c>
      <c r="R25" s="566"/>
      <c r="S25" s="566"/>
      <c r="T25" s="566"/>
      <c r="U25" s="566"/>
      <c r="V25" s="566"/>
      <c r="W25" s="266" t="s">
        <v>32</v>
      </c>
      <c r="X25" s="169" t="s">
        <v>39</v>
      </c>
      <c r="Y25" s="531" t="str">
        <f>IFERROR(IF(Q25&lt;=0,"",IF(Q26&gt;=Q25,"○","△")),"")</f>
        <v/>
      </c>
      <c r="Z25" s="169" t="s">
        <v>39</v>
      </c>
      <c r="AA25" s="567" t="str">
        <f>IFERROR(IF(Y25="△",IF(Q28&gt;=Q25,"○","×"),""),"")</f>
        <v/>
      </c>
      <c r="AB25" s="246"/>
      <c r="AC25" s="246"/>
      <c r="AD25" s="246"/>
      <c r="AE25" s="246"/>
      <c r="AF25" s="246"/>
      <c r="AG25" s="246"/>
      <c r="AH25" s="246"/>
      <c r="AI25" s="246"/>
      <c r="AJ25" s="246"/>
      <c r="AK25" s="246"/>
      <c r="AL25" s="246"/>
    </row>
    <row r="26" spans="1:55" ht="37.5" customHeight="1" thickBot="1">
      <c r="A26" s="246"/>
      <c r="B26" s="274" t="s">
        <v>45</v>
      </c>
      <c r="C26" s="563" t="s">
        <v>2324</v>
      </c>
      <c r="D26" s="563"/>
      <c r="E26" s="563"/>
      <c r="F26" s="563"/>
      <c r="G26" s="563"/>
      <c r="H26" s="563"/>
      <c r="I26" s="563"/>
      <c r="J26" s="563"/>
      <c r="K26" s="563"/>
      <c r="L26" s="563"/>
      <c r="M26" s="563"/>
      <c r="N26" s="563"/>
      <c r="O26" s="563"/>
      <c r="P26" s="564"/>
      <c r="Q26" s="570"/>
      <c r="R26" s="571"/>
      <c r="S26" s="571"/>
      <c r="T26" s="571"/>
      <c r="U26" s="571"/>
      <c r="V26" s="572"/>
      <c r="W26" s="266" t="s">
        <v>32</v>
      </c>
      <c r="X26" s="169" t="s">
        <v>39</v>
      </c>
      <c r="Y26" s="532"/>
      <c r="Z26" s="169"/>
      <c r="AA26" s="568"/>
      <c r="AB26" s="246"/>
      <c r="AC26" s="246"/>
      <c r="AD26" s="246"/>
      <c r="AE26" s="246"/>
      <c r="AF26" s="246"/>
      <c r="AG26" s="246"/>
      <c r="AH26" s="246"/>
      <c r="AI26" s="246"/>
      <c r="AJ26" s="246"/>
      <c r="AK26" s="246"/>
      <c r="AL26" s="246"/>
    </row>
    <row r="27" spans="1:55" ht="26.25" customHeight="1" thickBot="1">
      <c r="A27" s="246"/>
      <c r="B27" s="274" t="s">
        <v>46</v>
      </c>
      <c r="C27" s="563" t="s">
        <v>2224</v>
      </c>
      <c r="D27" s="563"/>
      <c r="E27" s="563"/>
      <c r="F27" s="563"/>
      <c r="G27" s="563"/>
      <c r="H27" s="563"/>
      <c r="I27" s="563"/>
      <c r="J27" s="563"/>
      <c r="K27" s="563"/>
      <c r="L27" s="563"/>
      <c r="M27" s="563"/>
      <c r="N27" s="563"/>
      <c r="O27" s="563"/>
      <c r="P27" s="564"/>
      <c r="Q27" s="570"/>
      <c r="R27" s="571"/>
      <c r="S27" s="571"/>
      <c r="T27" s="571"/>
      <c r="U27" s="571"/>
      <c r="V27" s="572"/>
      <c r="W27" s="266" t="s">
        <v>32</v>
      </c>
      <c r="X27" s="169"/>
      <c r="Y27" s="169"/>
      <c r="Z27" s="169"/>
      <c r="AA27" s="568"/>
      <c r="AB27" s="246"/>
      <c r="AC27" s="246"/>
      <c r="AD27" s="246"/>
      <c r="AE27" s="246"/>
      <c r="AF27" s="246"/>
      <c r="AG27" s="246"/>
      <c r="AH27" s="246"/>
      <c r="AI27" s="246"/>
      <c r="AJ27" s="246"/>
      <c r="AK27" s="246"/>
      <c r="AL27" s="246"/>
      <c r="AM27" s="582" t="s">
        <v>2325</v>
      </c>
      <c r="AN27" s="583"/>
      <c r="AO27" s="583"/>
      <c r="AP27" s="583"/>
      <c r="AQ27" s="583"/>
      <c r="AR27" s="583"/>
      <c r="AS27" s="583"/>
      <c r="AT27" s="583"/>
      <c r="AU27" s="583"/>
      <c r="AV27" s="583"/>
      <c r="AW27" s="583"/>
      <c r="AX27" s="583"/>
      <c r="AY27" s="583"/>
      <c r="AZ27" s="583"/>
      <c r="BA27" s="583"/>
      <c r="BB27" s="583"/>
      <c r="BC27" s="584"/>
    </row>
    <row r="28" spans="1:55" ht="16.5" customHeight="1" thickBot="1">
      <c r="A28" s="246"/>
      <c r="B28" s="274" t="s">
        <v>47</v>
      </c>
      <c r="C28" s="563" t="s">
        <v>2225</v>
      </c>
      <c r="D28" s="563"/>
      <c r="E28" s="563"/>
      <c r="F28" s="563"/>
      <c r="G28" s="563"/>
      <c r="H28" s="563"/>
      <c r="I28" s="563"/>
      <c r="J28" s="563"/>
      <c r="K28" s="563"/>
      <c r="L28" s="563"/>
      <c r="M28" s="563"/>
      <c r="N28" s="563"/>
      <c r="O28" s="563"/>
      <c r="P28" s="564"/>
      <c r="Q28" s="588">
        <f>Q26+Q27</f>
        <v>0</v>
      </c>
      <c r="R28" s="589"/>
      <c r="S28" s="589"/>
      <c r="T28" s="589"/>
      <c r="U28" s="589"/>
      <c r="V28" s="590"/>
      <c r="W28" s="266" t="s">
        <v>32</v>
      </c>
      <c r="X28" s="246"/>
      <c r="Y28" s="246"/>
      <c r="Z28" s="246" t="s">
        <v>39</v>
      </c>
      <c r="AA28" s="569"/>
      <c r="AB28" s="246"/>
      <c r="AC28" s="246"/>
      <c r="AD28" s="246"/>
      <c r="AE28" s="246"/>
      <c r="AF28" s="246"/>
      <c r="AG28" s="246"/>
      <c r="AH28" s="246"/>
      <c r="AI28" s="246"/>
      <c r="AJ28" s="246"/>
      <c r="AK28" s="246"/>
      <c r="AL28" s="246"/>
      <c r="AM28" s="585"/>
      <c r="AN28" s="586"/>
      <c r="AO28" s="586"/>
      <c r="AP28" s="586"/>
      <c r="AQ28" s="586"/>
      <c r="AR28" s="586"/>
      <c r="AS28" s="586"/>
      <c r="AT28" s="586"/>
      <c r="AU28" s="586"/>
      <c r="AV28" s="586"/>
      <c r="AW28" s="586"/>
      <c r="AX28" s="586"/>
      <c r="AY28" s="586"/>
      <c r="AZ28" s="586"/>
      <c r="BA28" s="586"/>
      <c r="BB28" s="586"/>
      <c r="BC28" s="587"/>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27</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28</v>
      </c>
      <c r="C31" s="573" t="s">
        <v>2379</v>
      </c>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246"/>
    </row>
    <row r="32" spans="1:55" ht="48" customHeight="1">
      <c r="A32" s="246"/>
      <c r="B32" s="281" t="s">
        <v>28</v>
      </c>
      <c r="C32" s="573" t="s">
        <v>2226</v>
      </c>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246"/>
    </row>
    <row r="33" spans="1:55" ht="24.75" customHeight="1">
      <c r="A33" s="246"/>
      <c r="B33" s="281" t="s">
        <v>28</v>
      </c>
      <c r="C33" s="573" t="s">
        <v>2227</v>
      </c>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246"/>
    </row>
    <row r="34" spans="1:55" ht="35.25" customHeight="1">
      <c r="A34" s="246"/>
      <c r="B34" s="281" t="s">
        <v>28</v>
      </c>
      <c r="C34" s="573" t="s">
        <v>2326</v>
      </c>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2145</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c r="BA36" s="283"/>
    </row>
    <row r="37" spans="1:55" ht="18.75" customHeight="1" thickBot="1">
      <c r="A37" s="246"/>
      <c r="B37" s="574" t="b">
        <v>1</v>
      </c>
      <c r="C37" s="575"/>
      <c r="D37" s="576" t="s">
        <v>48</v>
      </c>
      <c r="E37" s="577"/>
      <c r="F37" s="577"/>
      <c r="G37" s="577"/>
      <c r="H37" s="577"/>
      <c r="I37" s="577"/>
      <c r="J37" s="577"/>
      <c r="K37" s="577"/>
      <c r="L37" s="577"/>
      <c r="M37" s="577"/>
      <c r="N37" s="577"/>
      <c r="O37" s="577"/>
      <c r="P37" s="577"/>
      <c r="Q37" s="577"/>
      <c r="R37" s="577"/>
      <c r="S37" s="577"/>
      <c r="T37" s="577"/>
      <c r="U37" s="577"/>
      <c r="V37" s="577"/>
      <c r="W37" s="577"/>
      <c r="X37" s="577"/>
      <c r="Y37" s="577"/>
      <c r="Z37" s="577"/>
      <c r="AA37" s="169" t="s">
        <v>39</v>
      </c>
      <c r="AB37" s="273" t="str">
        <f>IFERROR(IF(AM36=TRUE,"○","×"),"")</f>
        <v>×</v>
      </c>
      <c r="AC37" s="169"/>
      <c r="AD37" s="169"/>
      <c r="AE37" s="169"/>
      <c r="AF37" s="169"/>
      <c r="AG37" s="169"/>
      <c r="AH37" s="169"/>
      <c r="AI37" s="169"/>
      <c r="AJ37" s="169"/>
      <c r="AK37" s="169"/>
      <c r="AL37" s="246"/>
      <c r="AM37" s="578" t="s">
        <v>49</v>
      </c>
      <c r="AN37" s="579"/>
      <c r="AO37" s="579"/>
      <c r="AP37" s="579"/>
      <c r="AQ37" s="579"/>
      <c r="AR37" s="579"/>
      <c r="AS37" s="579"/>
      <c r="AT37" s="579"/>
      <c r="AU37" s="579"/>
      <c r="AV37" s="579"/>
      <c r="AW37" s="579"/>
      <c r="AX37" s="579"/>
      <c r="AY37" s="579"/>
      <c r="AZ37" s="579"/>
      <c r="BA37" s="579"/>
      <c r="BB37" s="579"/>
      <c r="BC37" s="580"/>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27</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28</v>
      </c>
      <c r="C40" s="581" t="s">
        <v>2228</v>
      </c>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246"/>
    </row>
    <row r="41" spans="1:55" ht="24.75" customHeight="1" thickBot="1">
      <c r="A41" s="246"/>
      <c r="B41" s="281" t="s">
        <v>28</v>
      </c>
      <c r="C41" s="581" t="s">
        <v>50</v>
      </c>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246"/>
    </row>
    <row r="42" spans="1:55" ht="22.5" customHeight="1" thickBot="1">
      <c r="A42" s="246"/>
      <c r="B42" s="285" t="s">
        <v>51</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02" t="s">
        <v>2327</v>
      </c>
      <c r="AN42" s="579"/>
      <c r="AO42" s="579"/>
      <c r="AP42" s="579"/>
      <c r="AQ42" s="579"/>
      <c r="AR42" s="579"/>
      <c r="AS42" s="579"/>
      <c r="AT42" s="579"/>
      <c r="AU42" s="579"/>
      <c r="AV42" s="579"/>
      <c r="AW42" s="579"/>
      <c r="AX42" s="579"/>
      <c r="AY42" s="579"/>
      <c r="AZ42" s="579"/>
      <c r="BA42" s="579"/>
      <c r="BB42" s="579"/>
      <c r="BC42" s="580"/>
    </row>
    <row r="43" spans="1:55" ht="21.75" customHeight="1" thickBot="1">
      <c r="A43" s="246"/>
      <c r="B43" s="533" t="s">
        <v>52</v>
      </c>
      <c r="C43" s="534"/>
      <c r="D43" s="534"/>
      <c r="E43" s="534"/>
      <c r="F43" s="534"/>
      <c r="G43" s="534"/>
      <c r="H43" s="534"/>
      <c r="I43" s="534"/>
      <c r="J43" s="534"/>
      <c r="K43" s="534"/>
      <c r="L43" s="534"/>
      <c r="M43" s="534"/>
      <c r="N43" s="603"/>
      <c r="O43" s="604" t="s">
        <v>53</v>
      </c>
      <c r="P43" s="605"/>
      <c r="Q43" s="606">
        <v>6</v>
      </c>
      <c r="R43" s="606"/>
      <c r="S43" s="286" t="s">
        <v>54</v>
      </c>
      <c r="T43" s="607">
        <v>6</v>
      </c>
      <c r="U43" s="608"/>
      <c r="V43" s="287" t="s">
        <v>55</v>
      </c>
      <c r="W43" s="609" t="s">
        <v>56</v>
      </c>
      <c r="X43" s="609"/>
      <c r="Y43" s="609" t="s">
        <v>53</v>
      </c>
      <c r="Z43" s="610"/>
      <c r="AA43" s="607">
        <v>7</v>
      </c>
      <c r="AB43" s="608"/>
      <c r="AC43" s="288" t="s">
        <v>54</v>
      </c>
      <c r="AD43" s="607">
        <v>5</v>
      </c>
      <c r="AE43" s="608"/>
      <c r="AF43" s="287" t="s">
        <v>55</v>
      </c>
      <c r="AG43" s="287" t="s">
        <v>57</v>
      </c>
      <c r="AH43" s="287">
        <f>IF(Q43&gt;=1,(AA43*12+AD43)-(Q43*12+T43)+1,"")</f>
        <v>12</v>
      </c>
      <c r="AI43" s="609" t="s">
        <v>58</v>
      </c>
      <c r="AJ43" s="609"/>
      <c r="AK43" s="289" t="s">
        <v>59</v>
      </c>
      <c r="AL43" s="246"/>
      <c r="AM43" s="278"/>
      <c r="BB43" s="283"/>
    </row>
    <row r="44" spans="1:55" s="255" customFormat="1" ht="25.5" customHeight="1" thickBot="1">
      <c r="A44" s="254"/>
      <c r="B44" s="591" t="s">
        <v>60</v>
      </c>
      <c r="C44" s="592"/>
      <c r="D44" s="592"/>
      <c r="E44" s="592"/>
      <c r="F44" s="290" t="b">
        <v>1</v>
      </c>
      <c r="G44" s="593" t="s">
        <v>61</v>
      </c>
      <c r="H44" s="594"/>
      <c r="I44" s="595"/>
      <c r="J44" s="291" t="b">
        <v>0</v>
      </c>
      <c r="K44" s="593" t="s">
        <v>62</v>
      </c>
      <c r="L44" s="594"/>
      <c r="M44" s="594"/>
      <c r="N44" s="594"/>
      <c r="O44" s="596"/>
      <c r="P44" s="292" t="b">
        <v>0</v>
      </c>
      <c r="Q44" s="597" t="s">
        <v>63</v>
      </c>
      <c r="R44" s="598"/>
      <c r="S44" s="598"/>
      <c r="T44" s="598"/>
      <c r="U44" s="598"/>
      <c r="V44" s="599"/>
      <c r="W44" s="292"/>
      <c r="X44" s="597" t="s">
        <v>64</v>
      </c>
      <c r="Y44" s="598"/>
      <c r="Z44" s="599"/>
      <c r="AA44" s="292" t="b">
        <v>1</v>
      </c>
      <c r="AB44" s="600" t="s">
        <v>65</v>
      </c>
      <c r="AC44" s="601"/>
      <c r="AD44" s="293" t="s">
        <v>6</v>
      </c>
      <c r="AE44" s="612"/>
      <c r="AF44" s="612"/>
      <c r="AG44" s="612"/>
      <c r="AH44" s="612"/>
      <c r="AI44" s="612"/>
      <c r="AJ44" s="613" t="s">
        <v>66</v>
      </c>
      <c r="AK44" s="614"/>
      <c r="AL44" s="254"/>
      <c r="AM44" s="602" t="s">
        <v>2146</v>
      </c>
      <c r="AN44" s="579"/>
      <c r="AO44" s="579"/>
      <c r="AP44" s="579"/>
      <c r="AQ44" s="579"/>
      <c r="AR44" s="579"/>
      <c r="AS44" s="579"/>
      <c r="AT44" s="579"/>
      <c r="AU44" s="579"/>
      <c r="AV44" s="579"/>
      <c r="AW44" s="579"/>
      <c r="AX44" s="579"/>
      <c r="AY44" s="579"/>
      <c r="AZ44" s="579"/>
      <c r="BA44" s="579"/>
      <c r="BB44" s="579"/>
      <c r="BC44" s="580"/>
    </row>
    <row r="45" spans="1:55" s="255" customFormat="1" ht="18.75" customHeight="1" thickBot="1">
      <c r="A45" s="254"/>
      <c r="B45" s="667" t="s">
        <v>67</v>
      </c>
      <c r="C45" s="668"/>
      <c r="D45" s="668"/>
      <c r="E45" s="668"/>
      <c r="F45" s="294" t="s">
        <v>68</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669"/>
      <c r="C46" s="670"/>
      <c r="D46" s="670"/>
      <c r="E46" s="670"/>
      <c r="F46" s="299" t="b">
        <v>1</v>
      </c>
      <c r="G46" s="300" t="s">
        <v>2229</v>
      </c>
      <c r="H46" s="264"/>
      <c r="I46" s="264"/>
      <c r="J46" s="264"/>
      <c r="K46" s="264"/>
      <c r="L46" s="264"/>
      <c r="M46" s="301" t="b">
        <v>1</v>
      </c>
      <c r="N46" s="300" t="s">
        <v>2230</v>
      </c>
      <c r="O46" s="264"/>
      <c r="P46" s="264"/>
      <c r="Q46" s="297"/>
      <c r="R46" s="297"/>
      <c r="S46" s="300"/>
      <c r="T46" s="301" t="b">
        <v>1</v>
      </c>
      <c r="U46" s="300" t="s">
        <v>65</v>
      </c>
      <c r="V46" s="297"/>
      <c r="W46" s="264"/>
      <c r="X46" s="300" t="s">
        <v>69</v>
      </c>
      <c r="Y46" s="615"/>
      <c r="Z46" s="615"/>
      <c r="AA46" s="615"/>
      <c r="AB46" s="615"/>
      <c r="AC46" s="615"/>
      <c r="AD46" s="615"/>
      <c r="AE46" s="615"/>
      <c r="AF46" s="615"/>
      <c r="AG46" s="615"/>
      <c r="AH46" s="615"/>
      <c r="AI46" s="615"/>
      <c r="AJ46" s="615"/>
      <c r="AK46" s="302" t="s">
        <v>70</v>
      </c>
      <c r="AL46" s="254"/>
      <c r="AM46" s="582" t="s">
        <v>2146</v>
      </c>
      <c r="AN46" s="616"/>
      <c r="AO46" s="616"/>
      <c r="AP46" s="616"/>
      <c r="AQ46" s="616"/>
      <c r="AR46" s="616"/>
      <c r="AS46" s="616"/>
      <c r="AT46" s="616"/>
      <c r="AU46" s="616"/>
      <c r="AV46" s="616"/>
      <c r="AW46" s="616"/>
      <c r="AX46" s="616"/>
      <c r="AY46" s="616"/>
      <c r="AZ46" s="616"/>
      <c r="BA46" s="616"/>
      <c r="BB46" s="616"/>
      <c r="BC46" s="617"/>
    </row>
    <row r="47" spans="1:55" s="255" customFormat="1" ht="19.5" customHeight="1" thickBot="1">
      <c r="A47" s="254"/>
      <c r="B47" s="669"/>
      <c r="C47" s="670"/>
      <c r="D47" s="670"/>
      <c r="E47" s="670"/>
      <c r="F47" s="303" t="s">
        <v>71</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618"/>
      <c r="AN47" s="619"/>
      <c r="AO47" s="619"/>
      <c r="AP47" s="619"/>
      <c r="AQ47" s="619"/>
      <c r="AR47" s="619"/>
      <c r="AS47" s="619"/>
      <c r="AT47" s="619"/>
      <c r="AU47" s="619"/>
      <c r="AV47" s="619"/>
      <c r="AW47" s="619"/>
      <c r="AX47" s="619"/>
      <c r="AY47" s="619"/>
      <c r="AZ47" s="619"/>
      <c r="BA47" s="619"/>
      <c r="BB47" s="619"/>
      <c r="BC47" s="620"/>
    </row>
    <row r="48" spans="1:55" s="255" customFormat="1" ht="20.25" customHeight="1">
      <c r="A48" s="254"/>
      <c r="B48" s="669"/>
      <c r="C48" s="670"/>
      <c r="D48" s="670"/>
      <c r="E48" s="670"/>
      <c r="F48" s="621"/>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3"/>
      <c r="AL48" s="254"/>
    </row>
    <row r="49" spans="1:59" s="255" customFormat="1" ht="18" customHeight="1">
      <c r="A49" s="254"/>
      <c r="B49" s="669"/>
      <c r="C49" s="670"/>
      <c r="D49" s="670"/>
      <c r="E49" s="670"/>
      <c r="F49" s="624"/>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6"/>
      <c r="AL49" s="254"/>
      <c r="AM49" s="305" t="s">
        <v>2231</v>
      </c>
      <c r="AR49" s="159" t="b">
        <v>0</v>
      </c>
      <c r="AS49" s="611" t="s">
        <v>2229</v>
      </c>
      <c r="AT49" s="611"/>
    </row>
    <row r="50" spans="1:59" s="255" customFormat="1" ht="18" customHeight="1">
      <c r="A50" s="254"/>
      <c r="B50" s="669"/>
      <c r="C50" s="670"/>
      <c r="D50" s="670"/>
      <c r="E50" s="670"/>
      <c r="F50" s="624"/>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6"/>
      <c r="AL50" s="254"/>
      <c r="AM50" s="159" t="b">
        <v>0</v>
      </c>
      <c r="AN50" s="611" t="s">
        <v>2232</v>
      </c>
      <c r="AO50" s="611"/>
      <c r="AP50" s="611"/>
      <c r="AR50" s="159" t="b">
        <v>0</v>
      </c>
      <c r="AS50" s="611" t="s">
        <v>2230</v>
      </c>
      <c r="AT50" s="611"/>
    </row>
    <row r="51" spans="1:59" s="255" customFormat="1" ht="18" customHeight="1">
      <c r="A51" s="254"/>
      <c r="B51" s="669"/>
      <c r="C51" s="670"/>
      <c r="D51" s="670"/>
      <c r="E51" s="670"/>
      <c r="F51" s="624"/>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6"/>
      <c r="AL51" s="254"/>
      <c r="AM51" s="159" t="b">
        <v>0</v>
      </c>
      <c r="AN51" s="611" t="s">
        <v>62</v>
      </c>
      <c r="AO51" s="611"/>
      <c r="AP51" s="611"/>
      <c r="AR51" s="159" t="b">
        <v>0</v>
      </c>
      <c r="AS51" s="611" t="s">
        <v>65</v>
      </c>
      <c r="AT51" s="611"/>
    </row>
    <row r="52" spans="1:59" s="255" customFormat="1" ht="18" customHeight="1">
      <c r="A52" s="254"/>
      <c r="B52" s="669"/>
      <c r="C52" s="670"/>
      <c r="D52" s="670"/>
      <c r="E52" s="670"/>
      <c r="F52" s="627"/>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9"/>
      <c r="AL52" s="254"/>
      <c r="AM52" s="159" t="b">
        <v>0</v>
      </c>
      <c r="AN52" s="611" t="s">
        <v>63</v>
      </c>
      <c r="AO52" s="611"/>
      <c r="AP52" s="611"/>
      <c r="AR52" s="159" t="b">
        <v>0</v>
      </c>
      <c r="AS52" s="611" t="s">
        <v>2233</v>
      </c>
      <c r="AT52" s="611"/>
    </row>
    <row r="53" spans="1:59" s="255" customFormat="1" ht="18.75" customHeight="1">
      <c r="A53" s="254"/>
      <c r="B53" s="669"/>
      <c r="C53" s="670"/>
      <c r="D53" s="670"/>
      <c r="E53" s="670"/>
      <c r="F53" s="306" t="s">
        <v>72</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0</v>
      </c>
      <c r="AN53" s="611" t="s">
        <v>64</v>
      </c>
      <c r="AO53" s="611"/>
      <c r="AP53" s="611"/>
      <c r="AQ53" s="1"/>
      <c r="AR53" s="159" t="b">
        <v>0</v>
      </c>
      <c r="AS53" s="611" t="s">
        <v>78</v>
      </c>
      <c r="AT53" s="611"/>
      <c r="AV53" s="1"/>
      <c r="AW53" s="1"/>
      <c r="AX53" s="1"/>
      <c r="AY53" s="1"/>
      <c r="AZ53" s="1"/>
      <c r="BG53" s="1"/>
    </row>
    <row r="54" spans="1:59" ht="18.75" customHeight="1">
      <c r="A54" s="246"/>
      <c r="B54" s="671"/>
      <c r="C54" s="672"/>
      <c r="D54" s="672"/>
      <c r="E54" s="672"/>
      <c r="F54" s="308" t="s">
        <v>73</v>
      </c>
      <c r="G54" s="309"/>
      <c r="H54" s="309"/>
      <c r="I54" s="309"/>
      <c r="J54" s="309"/>
      <c r="K54" s="309"/>
      <c r="L54" s="309"/>
      <c r="M54" s="646" t="s">
        <v>74</v>
      </c>
      <c r="N54" s="647"/>
      <c r="O54" s="647"/>
      <c r="P54" s="647"/>
      <c r="Q54" s="647"/>
      <c r="R54" s="304" t="s">
        <v>75</v>
      </c>
      <c r="S54" s="647"/>
      <c r="T54" s="647"/>
      <c r="U54" s="304" t="s">
        <v>76</v>
      </c>
      <c r="V54" s="304" t="s">
        <v>69</v>
      </c>
      <c r="W54" s="310"/>
      <c r="X54" s="311" t="s">
        <v>77</v>
      </c>
      <c r="Y54" s="304"/>
      <c r="Z54" s="304"/>
      <c r="AA54" s="310"/>
      <c r="AB54" s="311" t="s">
        <v>78</v>
      </c>
      <c r="AC54" s="304"/>
      <c r="AD54" s="304" t="s">
        <v>70</v>
      </c>
      <c r="AE54" s="312"/>
      <c r="AF54" s="312"/>
      <c r="AG54" s="312"/>
      <c r="AH54" s="312"/>
      <c r="AI54" s="312"/>
      <c r="AJ54" s="312"/>
      <c r="AK54" s="313"/>
      <c r="AL54" s="254"/>
      <c r="AM54" s="159" t="b">
        <v>0</v>
      </c>
      <c r="AN54" s="611" t="s">
        <v>65</v>
      </c>
      <c r="AO54" s="611"/>
      <c r="AP54" s="611"/>
      <c r="AR54" s="159" t="b">
        <v>0</v>
      </c>
      <c r="AS54" s="611" t="s">
        <v>2234</v>
      </c>
      <c r="AT54" s="611"/>
    </row>
    <row r="55" spans="1:59" ht="24.75" customHeight="1">
      <c r="A55" s="246"/>
      <c r="B55" s="648" t="s">
        <v>79</v>
      </c>
      <c r="C55" s="649"/>
      <c r="D55" s="649"/>
      <c r="E55" s="650"/>
      <c r="F55" s="654"/>
      <c r="G55" s="656" t="s">
        <v>80</v>
      </c>
      <c r="H55" s="657"/>
      <c r="I55" s="658"/>
      <c r="J55" s="656" t="s">
        <v>81</v>
      </c>
      <c r="K55" s="657"/>
      <c r="L55" s="657"/>
      <c r="M55" s="662"/>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4"/>
      <c r="AL55" s="312"/>
      <c r="AM55" s="255"/>
    </row>
    <row r="56" spans="1:59" ht="18.75" customHeight="1" thickBot="1">
      <c r="A56" s="246"/>
      <c r="B56" s="651"/>
      <c r="C56" s="652"/>
      <c r="D56" s="652"/>
      <c r="E56" s="653"/>
      <c r="F56" s="655"/>
      <c r="G56" s="659"/>
      <c r="H56" s="660"/>
      <c r="I56" s="661"/>
      <c r="J56" s="659"/>
      <c r="K56" s="660"/>
      <c r="L56" s="660"/>
      <c r="M56" s="661"/>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6"/>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630" t="s">
        <v>82</v>
      </c>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246"/>
    </row>
    <row r="59" spans="1:59" ht="33" customHeight="1" thickBot="1">
      <c r="A59" s="246"/>
      <c r="B59" s="631" t="s">
        <v>2235</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246"/>
      <c r="AS59" s="283"/>
    </row>
    <row r="60" spans="1:59" ht="18.75" customHeight="1">
      <c r="A60" s="246"/>
      <c r="B60" s="315" t="s">
        <v>33</v>
      </c>
      <c r="C60" s="632" t="s">
        <v>83</v>
      </c>
      <c r="D60" s="633"/>
      <c r="E60" s="633"/>
      <c r="F60" s="633"/>
      <c r="G60" s="633"/>
      <c r="H60" s="633"/>
      <c r="I60" s="633"/>
      <c r="J60" s="633"/>
      <c r="K60" s="633"/>
      <c r="L60" s="633"/>
      <c r="M60" s="633"/>
      <c r="N60" s="633"/>
      <c r="O60" s="633"/>
      <c r="P60" s="633"/>
      <c r="Q60" s="633"/>
      <c r="R60" s="633"/>
      <c r="S60" s="634"/>
      <c r="T60" s="635">
        <f>SUM('別紙様式6-2 事業所個票１:事業所個票10'!$BN$51)</f>
        <v>0</v>
      </c>
      <c r="U60" s="636"/>
      <c r="V60" s="636"/>
      <c r="W60" s="636"/>
      <c r="X60" s="636"/>
      <c r="Y60" s="637"/>
      <c r="Z60" s="275" t="s">
        <v>32</v>
      </c>
      <c r="AA60" s="264" t="s">
        <v>39</v>
      </c>
      <c r="AB60" s="638" t="str">
        <f>IFERROR(IF(T61&gt;=T60,"○","×"),"")</f>
        <v>○</v>
      </c>
      <c r="AC60" s="316"/>
      <c r="AD60" s="317"/>
      <c r="AE60" s="317"/>
      <c r="AF60" s="317"/>
      <c r="AG60" s="317"/>
      <c r="AH60" s="317"/>
      <c r="AI60" s="317"/>
      <c r="AJ60" s="317"/>
      <c r="AK60" s="317"/>
      <c r="AL60" s="246"/>
      <c r="AM60" s="582" t="s">
        <v>2236</v>
      </c>
      <c r="AN60" s="583"/>
      <c r="AO60" s="583"/>
      <c r="AP60" s="583"/>
      <c r="AQ60" s="583"/>
      <c r="AR60" s="583"/>
      <c r="AS60" s="583"/>
      <c r="AT60" s="583"/>
      <c r="AU60" s="583"/>
      <c r="AV60" s="583"/>
      <c r="AW60" s="583"/>
      <c r="AX60" s="583"/>
      <c r="AY60" s="583"/>
      <c r="AZ60" s="583"/>
      <c r="BA60" s="583"/>
      <c r="BB60" s="583"/>
      <c r="BC60" s="584"/>
    </row>
    <row r="61" spans="1:59" ht="27" customHeight="1" thickBot="1">
      <c r="A61" s="246"/>
      <c r="B61" s="315" t="s">
        <v>40</v>
      </c>
      <c r="C61" s="640" t="s">
        <v>84</v>
      </c>
      <c r="D61" s="641"/>
      <c r="E61" s="641"/>
      <c r="F61" s="641"/>
      <c r="G61" s="641"/>
      <c r="H61" s="641"/>
      <c r="I61" s="641"/>
      <c r="J61" s="641"/>
      <c r="K61" s="641"/>
      <c r="L61" s="641"/>
      <c r="M61" s="641"/>
      <c r="N61" s="641"/>
      <c r="O61" s="641"/>
      <c r="P61" s="641"/>
      <c r="Q61" s="641"/>
      <c r="R61" s="641"/>
      <c r="S61" s="642"/>
      <c r="T61" s="643"/>
      <c r="U61" s="644"/>
      <c r="V61" s="644"/>
      <c r="W61" s="644"/>
      <c r="X61" s="644"/>
      <c r="Y61" s="645"/>
      <c r="Z61" s="266" t="s">
        <v>32</v>
      </c>
      <c r="AA61" s="264" t="s">
        <v>39</v>
      </c>
      <c r="AB61" s="639"/>
      <c r="AC61" s="316"/>
      <c r="AD61" s="317"/>
      <c r="AE61" s="317"/>
      <c r="AF61" s="317"/>
      <c r="AG61" s="317"/>
      <c r="AH61" s="317"/>
      <c r="AI61" s="317"/>
      <c r="AJ61" s="317"/>
      <c r="AK61" s="317"/>
      <c r="AL61" s="246"/>
      <c r="AM61" s="585"/>
      <c r="AN61" s="586"/>
      <c r="AO61" s="586"/>
      <c r="AP61" s="586"/>
      <c r="AQ61" s="586"/>
      <c r="AR61" s="586"/>
      <c r="AS61" s="586"/>
      <c r="AT61" s="586"/>
      <c r="AU61" s="586"/>
      <c r="AV61" s="586"/>
      <c r="AW61" s="586"/>
      <c r="AX61" s="586"/>
      <c r="AY61" s="586"/>
      <c r="AZ61" s="586"/>
      <c r="BA61" s="586"/>
      <c r="BB61" s="586"/>
      <c r="BC61" s="587"/>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27</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28</v>
      </c>
      <c r="C64" s="581" t="s">
        <v>2328</v>
      </c>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682" t="s">
        <v>2329</v>
      </c>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246"/>
    </row>
    <row r="67" spans="1:81" ht="23.25" customHeight="1" thickBot="1">
      <c r="A67" s="246"/>
      <c r="B67" s="683" t="s">
        <v>87</v>
      </c>
      <c r="C67" s="684"/>
      <c r="D67" s="684"/>
      <c r="E67" s="684"/>
      <c r="F67" s="684"/>
      <c r="G67" s="684"/>
      <c r="H67" s="684"/>
      <c r="I67" s="684"/>
      <c r="J67" s="684"/>
      <c r="K67" s="684"/>
      <c r="L67" s="684"/>
      <c r="M67" s="684"/>
      <c r="N67" s="684"/>
      <c r="O67" s="684"/>
      <c r="P67" s="684"/>
      <c r="Q67" s="684"/>
      <c r="R67" s="684"/>
      <c r="S67" s="685"/>
      <c r="T67" s="686">
        <f>SUM('別紙様式6-2 事業所個票１:事業所個票10'!BV51)</f>
        <v>0</v>
      </c>
      <c r="U67" s="687"/>
      <c r="V67" s="687"/>
      <c r="W67" s="687"/>
      <c r="X67" s="687"/>
      <c r="Y67" s="322" t="s">
        <v>32</v>
      </c>
      <c r="Z67" s="323" t="s">
        <v>39</v>
      </c>
      <c r="AA67" s="324"/>
      <c r="AB67" s="246"/>
      <c r="AC67" s="246"/>
      <c r="AD67" s="246"/>
      <c r="AE67" s="246"/>
      <c r="AF67" s="246"/>
      <c r="AG67" s="246" t="s">
        <v>39</v>
      </c>
      <c r="AH67" s="325" t="str">
        <f>IF(T68&lt;T67,"×","")</f>
        <v/>
      </c>
      <c r="AI67" s="246"/>
      <c r="AJ67" s="246"/>
      <c r="AK67" s="246"/>
      <c r="AL67" s="246"/>
      <c r="AM67" s="602" t="s">
        <v>2330</v>
      </c>
      <c r="AN67" s="688"/>
      <c r="AO67" s="688"/>
      <c r="AP67" s="688"/>
      <c r="AQ67" s="688"/>
      <c r="AR67" s="688"/>
      <c r="AS67" s="688"/>
      <c r="AT67" s="688"/>
      <c r="AU67" s="688"/>
      <c r="AV67" s="688"/>
      <c r="AW67" s="688"/>
      <c r="AX67" s="688"/>
      <c r="AY67" s="688"/>
      <c r="AZ67" s="688"/>
      <c r="BA67" s="688"/>
      <c r="BB67" s="688"/>
      <c r="BC67" s="689"/>
    </row>
    <row r="68" spans="1:81" ht="23.25" customHeight="1" thickBot="1">
      <c r="A68" s="246"/>
      <c r="B68" s="690" t="s">
        <v>2331</v>
      </c>
      <c r="C68" s="691"/>
      <c r="D68" s="691"/>
      <c r="E68" s="691"/>
      <c r="F68" s="691"/>
      <c r="G68" s="691"/>
      <c r="H68" s="691"/>
      <c r="I68" s="691"/>
      <c r="J68" s="691"/>
      <c r="K68" s="691"/>
      <c r="L68" s="691"/>
      <c r="M68" s="691"/>
      <c r="N68" s="691"/>
      <c r="O68" s="691"/>
      <c r="P68" s="691"/>
      <c r="Q68" s="691"/>
      <c r="R68" s="691"/>
      <c r="S68" s="691"/>
      <c r="T68" s="692"/>
      <c r="U68" s="693"/>
      <c r="V68" s="693"/>
      <c r="W68" s="693"/>
      <c r="X68" s="694"/>
      <c r="Y68" s="326" t="s">
        <v>32</v>
      </c>
      <c r="Z68" s="246"/>
      <c r="AA68" s="327" t="s">
        <v>69</v>
      </c>
      <c r="AB68" s="695">
        <f>IFERROR(T69/T67*100,0)</f>
        <v>0</v>
      </c>
      <c r="AC68" s="696"/>
      <c r="AD68" s="697"/>
      <c r="AE68" s="328" t="s">
        <v>88</v>
      </c>
      <c r="AF68" s="328" t="s">
        <v>70</v>
      </c>
      <c r="AG68" s="246" t="s">
        <v>39</v>
      </c>
      <c r="AH68" s="273" t="str">
        <f>IF(T67=0,"",(IF(AB68&gt;=200/3,"○","×")))</f>
        <v/>
      </c>
      <c r="AI68" s="311"/>
      <c r="AJ68" s="311"/>
      <c r="AK68" s="311"/>
      <c r="AL68" s="246"/>
      <c r="AM68" s="602" t="s">
        <v>2332</v>
      </c>
      <c r="AN68" s="688"/>
      <c r="AO68" s="688"/>
      <c r="AP68" s="688"/>
      <c r="AQ68" s="688"/>
      <c r="AR68" s="688"/>
      <c r="AS68" s="688"/>
      <c r="AT68" s="688"/>
      <c r="AU68" s="688"/>
      <c r="AV68" s="688"/>
      <c r="AW68" s="688"/>
      <c r="AX68" s="688"/>
      <c r="AY68" s="688"/>
      <c r="AZ68" s="688"/>
      <c r="BA68" s="688"/>
      <c r="BB68" s="688"/>
      <c r="BC68" s="689"/>
    </row>
    <row r="69" spans="1:81" ht="19.5" customHeight="1" thickBot="1">
      <c r="A69" s="246"/>
      <c r="B69" s="329"/>
      <c r="C69" s="673" t="s">
        <v>2333</v>
      </c>
      <c r="D69" s="673"/>
      <c r="E69" s="673"/>
      <c r="F69" s="673"/>
      <c r="G69" s="673"/>
      <c r="H69" s="673"/>
      <c r="I69" s="673"/>
      <c r="J69" s="673"/>
      <c r="K69" s="673"/>
      <c r="L69" s="673"/>
      <c r="M69" s="673"/>
      <c r="N69" s="673"/>
      <c r="O69" s="673"/>
      <c r="P69" s="673"/>
      <c r="Q69" s="673"/>
      <c r="R69" s="673"/>
      <c r="S69" s="673"/>
      <c r="T69" s="675"/>
      <c r="U69" s="676"/>
      <c r="V69" s="676"/>
      <c r="W69" s="676"/>
      <c r="X69" s="677"/>
      <c r="Y69" s="330" t="s">
        <v>32</v>
      </c>
      <c r="Z69" s="331" t="s">
        <v>39</v>
      </c>
      <c r="AA69" s="98"/>
      <c r="AB69" s="332"/>
      <c r="AC69" s="333"/>
      <c r="AD69" s="334"/>
      <c r="AE69" s="334"/>
      <c r="AF69" s="328"/>
      <c r="AG69" s="246"/>
      <c r="AH69" s="246"/>
      <c r="AI69" s="311"/>
      <c r="AJ69" s="246"/>
      <c r="AK69" s="311"/>
      <c r="AL69" s="311"/>
    </row>
    <row r="70" spans="1:81" ht="16.5" customHeight="1">
      <c r="A70" s="246"/>
      <c r="B70" s="335"/>
      <c r="C70" s="674"/>
      <c r="D70" s="674"/>
      <c r="E70" s="674"/>
      <c r="F70" s="674"/>
      <c r="G70" s="674"/>
      <c r="H70" s="674"/>
      <c r="I70" s="674"/>
      <c r="J70" s="674"/>
      <c r="K70" s="674"/>
      <c r="L70" s="674"/>
      <c r="M70" s="674"/>
      <c r="N70" s="674"/>
      <c r="O70" s="674"/>
      <c r="P70" s="674"/>
      <c r="Q70" s="674"/>
      <c r="R70" s="674"/>
      <c r="S70" s="674"/>
      <c r="T70" s="336" t="s">
        <v>69</v>
      </c>
      <c r="U70" s="678">
        <f>T69/10</f>
        <v>0</v>
      </c>
      <c r="V70" s="678"/>
      <c r="W70" s="678"/>
      <c r="X70" s="99" t="s">
        <v>32</v>
      </c>
      <c r="Y70" s="3" t="s">
        <v>70</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679" t="s">
        <v>89</v>
      </c>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246"/>
    </row>
    <row r="73" spans="1:81" s="338" customFormat="1" ht="14.25" customHeight="1">
      <c r="A73" s="280"/>
      <c r="B73" s="280"/>
      <c r="C73" s="318" t="s">
        <v>90</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85</v>
      </c>
      <c r="D74" s="681" t="s">
        <v>2334</v>
      </c>
      <c r="E74" s="681"/>
      <c r="F74" s="681"/>
      <c r="G74" s="681"/>
      <c r="H74" s="681"/>
      <c r="I74" s="681"/>
      <c r="J74" s="681"/>
      <c r="K74" s="681"/>
      <c r="L74" s="681"/>
      <c r="M74" s="681"/>
      <c r="N74" s="681"/>
      <c r="O74" s="681"/>
      <c r="P74" s="681"/>
      <c r="Q74" s="681"/>
      <c r="R74" s="681"/>
      <c r="S74" s="681"/>
      <c r="T74" s="681"/>
      <c r="U74" s="681"/>
      <c r="V74" s="681"/>
      <c r="W74" s="681"/>
      <c r="X74" s="681"/>
      <c r="Y74" s="681"/>
      <c r="Z74" s="681"/>
      <c r="AA74" s="681"/>
      <c r="AB74" s="681"/>
      <c r="AC74" s="681"/>
      <c r="AD74" s="681"/>
      <c r="AE74" s="681"/>
      <c r="AF74" s="681"/>
      <c r="AG74" s="681"/>
      <c r="AH74" s="681"/>
      <c r="AI74" s="681"/>
      <c r="AJ74" s="681"/>
      <c r="AK74" s="681"/>
      <c r="AL74" s="320"/>
      <c r="AM74" s="159" t="b">
        <v>0</v>
      </c>
      <c r="AN74" s="611" t="s">
        <v>2237</v>
      </c>
      <c r="AO74" s="611"/>
      <c r="AP74" s="611"/>
      <c r="AQ74" s="339"/>
      <c r="AR74" s="340" t="str">
        <f>IF(SUM('別紙様式6-2 事業所個票１:事業所個票10'!CI3)&gt;=1,"該当","")</f>
        <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698"/>
      <c r="D75" s="699"/>
      <c r="E75" s="700" t="s">
        <v>2335</v>
      </c>
      <c r="F75" s="700"/>
      <c r="G75" s="700"/>
      <c r="H75" s="700"/>
      <c r="I75" s="700"/>
      <c r="J75" s="700"/>
      <c r="K75" s="700"/>
      <c r="L75" s="700"/>
      <c r="M75" s="700"/>
      <c r="N75" s="700"/>
      <c r="O75" s="700"/>
      <c r="P75" s="700"/>
      <c r="Q75" s="700"/>
      <c r="R75" s="700"/>
      <c r="S75" s="700"/>
      <c r="T75" s="700"/>
      <c r="U75" s="700"/>
      <c r="V75" s="700"/>
      <c r="W75" s="700"/>
      <c r="X75" s="576"/>
      <c r="Y75" s="169" t="s">
        <v>39</v>
      </c>
      <c r="Z75" s="273" t="str">
        <f>IF(AR74&lt;&gt;"該当","",IF(AM74=TRUE,"○","×"))</f>
        <v/>
      </c>
      <c r="AA75" s="341"/>
      <c r="AB75" s="341"/>
      <c r="AC75" s="341"/>
      <c r="AD75" s="341"/>
      <c r="AE75" s="341"/>
      <c r="AF75" s="341"/>
      <c r="AG75" s="341"/>
      <c r="AH75" s="341"/>
      <c r="AI75" s="341"/>
      <c r="AJ75" s="341"/>
      <c r="AK75" s="341"/>
      <c r="AL75" s="341"/>
      <c r="AM75" s="602" t="s">
        <v>86</v>
      </c>
      <c r="AN75" s="579"/>
      <c r="AO75" s="579"/>
      <c r="AP75" s="579"/>
      <c r="AQ75" s="579"/>
      <c r="AR75" s="701"/>
      <c r="AS75" s="701"/>
      <c r="AT75" s="579"/>
      <c r="AU75" s="579"/>
      <c r="AV75" s="579"/>
      <c r="AW75" s="579"/>
      <c r="AX75" s="579"/>
      <c r="AY75" s="579"/>
      <c r="AZ75" s="579"/>
      <c r="BA75" s="579"/>
      <c r="BB75" s="579"/>
      <c r="BC75" s="580"/>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4">
      <c r="A77" s="280"/>
      <c r="B77" s="280"/>
      <c r="C77" s="318" t="s">
        <v>2336</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85</v>
      </c>
      <c r="D78" s="581" t="s">
        <v>2337</v>
      </c>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702" t="s">
        <v>91</v>
      </c>
      <c r="D79" s="684"/>
      <c r="E79" s="684"/>
      <c r="F79" s="684"/>
      <c r="G79" s="684"/>
      <c r="H79" s="684"/>
      <c r="I79" s="684"/>
      <c r="J79" s="684"/>
      <c r="K79" s="684"/>
      <c r="L79" s="684"/>
      <c r="M79" s="684"/>
      <c r="N79" s="684"/>
      <c r="O79" s="684"/>
      <c r="P79" s="684"/>
      <c r="Q79" s="684"/>
      <c r="R79" s="684"/>
      <c r="S79" s="684"/>
      <c r="T79" s="685"/>
      <c r="U79" s="686">
        <f>SUM('別紙様式6-2 事業所個票１:事業所個票10'!BA51)</f>
        <v>0</v>
      </c>
      <c r="V79" s="687"/>
      <c r="W79" s="687"/>
      <c r="X79" s="687"/>
      <c r="Y79" s="687"/>
      <c r="Z79" s="346" t="s">
        <v>32</v>
      </c>
      <c r="AA79" s="264" t="s">
        <v>39</v>
      </c>
      <c r="AB79" s="567" t="s">
        <v>2406</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703" t="s">
        <v>92</v>
      </c>
      <c r="D80" s="703"/>
      <c r="E80" s="703"/>
      <c r="F80" s="703"/>
      <c r="G80" s="703"/>
      <c r="H80" s="703"/>
      <c r="I80" s="703"/>
      <c r="J80" s="703"/>
      <c r="K80" s="703"/>
      <c r="L80" s="703"/>
      <c r="M80" s="703"/>
      <c r="N80" s="703"/>
      <c r="O80" s="703"/>
      <c r="P80" s="703"/>
      <c r="Q80" s="703"/>
      <c r="R80" s="703"/>
      <c r="S80" s="703"/>
      <c r="T80" s="704"/>
      <c r="U80" s="686">
        <f>U81+U86</f>
        <v>0</v>
      </c>
      <c r="V80" s="687"/>
      <c r="W80" s="687"/>
      <c r="X80" s="687"/>
      <c r="Y80" s="687"/>
      <c r="Z80" s="322" t="s">
        <v>32</v>
      </c>
      <c r="AA80" s="264" t="s">
        <v>39</v>
      </c>
      <c r="AB80" s="569"/>
      <c r="AC80" s="264"/>
      <c r="AD80" s="264"/>
      <c r="AE80" s="264"/>
      <c r="AF80" s="264"/>
      <c r="AG80" s="264"/>
      <c r="AH80" s="311"/>
      <c r="AI80" s="311"/>
      <c r="AJ80" s="311"/>
      <c r="AK80" s="311"/>
      <c r="AL80" s="311"/>
      <c r="AM80" s="347"/>
    </row>
    <row r="81" spans="1:55" ht="9.75" customHeight="1" thickBot="1">
      <c r="A81" s="246"/>
      <c r="B81" s="345"/>
      <c r="C81" s="719" t="s">
        <v>93</v>
      </c>
      <c r="D81" s="720"/>
      <c r="E81" s="723" t="s">
        <v>94</v>
      </c>
      <c r="F81" s="724"/>
      <c r="G81" s="724"/>
      <c r="H81" s="724"/>
      <c r="I81" s="724"/>
      <c r="J81" s="724"/>
      <c r="K81" s="724"/>
      <c r="L81" s="724"/>
      <c r="M81" s="724"/>
      <c r="N81" s="724"/>
      <c r="O81" s="724"/>
      <c r="P81" s="724"/>
      <c r="Q81" s="724"/>
      <c r="R81" s="724"/>
      <c r="S81" s="724"/>
      <c r="T81" s="725"/>
      <c r="U81" s="729"/>
      <c r="V81" s="730"/>
      <c r="W81" s="730"/>
      <c r="X81" s="730"/>
      <c r="Y81" s="731"/>
      <c r="Z81" s="735" t="s">
        <v>32</v>
      </c>
      <c r="AA81" s="737" t="s">
        <v>39</v>
      </c>
      <c r="AB81" s="246"/>
      <c r="AC81" s="328"/>
      <c r="AD81" s="348"/>
      <c r="AE81" s="348"/>
      <c r="AF81" s="328"/>
      <c r="AG81" s="246"/>
      <c r="AH81" s="311"/>
      <c r="AI81" s="246"/>
      <c r="AJ81" s="311"/>
      <c r="AK81" s="246"/>
      <c r="AL81" s="311"/>
      <c r="AM81" s="347"/>
    </row>
    <row r="82" spans="1:55" ht="9.75" customHeight="1" thickBot="1">
      <c r="A82" s="246"/>
      <c r="B82" s="345"/>
      <c r="C82" s="719"/>
      <c r="D82" s="720"/>
      <c r="E82" s="726"/>
      <c r="F82" s="727"/>
      <c r="G82" s="727"/>
      <c r="H82" s="727"/>
      <c r="I82" s="727"/>
      <c r="J82" s="727"/>
      <c r="K82" s="727"/>
      <c r="L82" s="727"/>
      <c r="M82" s="727"/>
      <c r="N82" s="727"/>
      <c r="O82" s="727"/>
      <c r="P82" s="727"/>
      <c r="Q82" s="727"/>
      <c r="R82" s="727"/>
      <c r="S82" s="727"/>
      <c r="T82" s="728"/>
      <c r="U82" s="732"/>
      <c r="V82" s="733"/>
      <c r="W82" s="733"/>
      <c r="X82" s="733"/>
      <c r="Y82" s="734"/>
      <c r="Z82" s="736"/>
      <c r="AA82" s="737"/>
      <c r="AB82" s="738" t="s">
        <v>69</v>
      </c>
      <c r="AC82" s="705">
        <f>IFERROR(U83/U81*100,0)</f>
        <v>0</v>
      </c>
      <c r="AD82" s="706"/>
      <c r="AE82" s="707"/>
      <c r="AF82" s="711" t="s">
        <v>88</v>
      </c>
      <c r="AG82" s="711" t="s">
        <v>70</v>
      </c>
      <c r="AH82" s="712" t="s">
        <v>39</v>
      </c>
      <c r="AI82" s="567" t="s">
        <v>2406</v>
      </c>
      <c r="AJ82" s="311"/>
      <c r="AK82" s="246"/>
      <c r="AL82" s="311"/>
      <c r="AM82" s="713" t="s">
        <v>2338</v>
      </c>
      <c r="AN82" s="714"/>
      <c r="AO82" s="714"/>
      <c r="AP82" s="714"/>
      <c r="AQ82" s="714"/>
      <c r="AR82" s="714"/>
      <c r="AS82" s="714"/>
      <c r="AT82" s="714"/>
      <c r="AU82" s="714"/>
      <c r="AV82" s="714"/>
      <c r="AW82" s="714"/>
      <c r="AX82" s="714"/>
      <c r="AY82" s="714"/>
      <c r="AZ82" s="714"/>
      <c r="BA82" s="714"/>
      <c r="BB82" s="714"/>
      <c r="BC82" s="715"/>
    </row>
    <row r="83" spans="1:55" ht="9.75" customHeight="1" thickBot="1">
      <c r="A83" s="246"/>
      <c r="B83" s="345"/>
      <c r="C83" s="719"/>
      <c r="D83" s="720"/>
      <c r="E83" s="300"/>
      <c r="F83" s="739" t="s">
        <v>2339</v>
      </c>
      <c r="G83" s="740"/>
      <c r="H83" s="740"/>
      <c r="I83" s="740"/>
      <c r="J83" s="740"/>
      <c r="K83" s="740"/>
      <c r="L83" s="740"/>
      <c r="M83" s="740"/>
      <c r="N83" s="740"/>
      <c r="O83" s="740"/>
      <c r="P83" s="740"/>
      <c r="Q83" s="740"/>
      <c r="R83" s="740"/>
      <c r="S83" s="740"/>
      <c r="T83" s="740"/>
      <c r="U83" s="744"/>
      <c r="V83" s="745"/>
      <c r="W83" s="745"/>
      <c r="X83" s="745"/>
      <c r="Y83" s="746"/>
      <c r="Z83" s="747" t="s">
        <v>32</v>
      </c>
      <c r="AA83" s="737" t="s">
        <v>39</v>
      </c>
      <c r="AB83" s="738"/>
      <c r="AC83" s="708"/>
      <c r="AD83" s="709"/>
      <c r="AE83" s="710"/>
      <c r="AF83" s="711"/>
      <c r="AG83" s="711"/>
      <c r="AH83" s="712"/>
      <c r="AI83" s="569"/>
      <c r="AJ83" s="311"/>
      <c r="AK83" s="246"/>
      <c r="AL83" s="311"/>
      <c r="AM83" s="716"/>
      <c r="AN83" s="717"/>
      <c r="AO83" s="717"/>
      <c r="AP83" s="717"/>
      <c r="AQ83" s="717"/>
      <c r="AR83" s="717"/>
      <c r="AS83" s="717"/>
      <c r="AT83" s="717"/>
      <c r="AU83" s="717"/>
      <c r="AV83" s="717"/>
      <c r="AW83" s="717"/>
      <c r="AX83" s="717"/>
      <c r="AY83" s="717"/>
      <c r="AZ83" s="717"/>
      <c r="BA83" s="717"/>
      <c r="BB83" s="717"/>
      <c r="BC83" s="718"/>
    </row>
    <row r="84" spans="1:55" ht="9.75" customHeight="1" thickBot="1">
      <c r="A84" s="246"/>
      <c r="B84" s="345"/>
      <c r="C84" s="719"/>
      <c r="D84" s="720"/>
      <c r="E84" s="349"/>
      <c r="F84" s="741"/>
      <c r="G84" s="681"/>
      <c r="H84" s="681"/>
      <c r="I84" s="681"/>
      <c r="J84" s="681"/>
      <c r="K84" s="681"/>
      <c r="L84" s="681"/>
      <c r="M84" s="681"/>
      <c r="N84" s="681"/>
      <c r="O84" s="681"/>
      <c r="P84" s="681"/>
      <c r="Q84" s="681"/>
      <c r="R84" s="681"/>
      <c r="S84" s="681"/>
      <c r="T84" s="681"/>
      <c r="U84" s="732"/>
      <c r="V84" s="733"/>
      <c r="W84" s="733"/>
      <c r="X84" s="733"/>
      <c r="Y84" s="734"/>
      <c r="Z84" s="748"/>
      <c r="AA84" s="737"/>
      <c r="AB84" s="246"/>
      <c r="AC84" s="246"/>
      <c r="AD84" s="246"/>
      <c r="AE84" s="246"/>
      <c r="AF84" s="246"/>
      <c r="AG84" s="246"/>
      <c r="AH84" s="246"/>
      <c r="AI84" s="246"/>
      <c r="AJ84" s="311"/>
      <c r="AK84" s="311"/>
      <c r="AL84" s="311"/>
    </row>
    <row r="85" spans="1:55" ht="15" customHeight="1" thickBot="1">
      <c r="A85" s="246"/>
      <c r="B85" s="345"/>
      <c r="C85" s="721"/>
      <c r="D85" s="722"/>
      <c r="E85" s="350"/>
      <c r="F85" s="742"/>
      <c r="G85" s="743"/>
      <c r="H85" s="743"/>
      <c r="I85" s="743"/>
      <c r="J85" s="743"/>
      <c r="K85" s="743"/>
      <c r="L85" s="743"/>
      <c r="M85" s="743"/>
      <c r="N85" s="743"/>
      <c r="O85" s="743"/>
      <c r="P85" s="743"/>
      <c r="Q85" s="743"/>
      <c r="R85" s="743"/>
      <c r="S85" s="743"/>
      <c r="T85" s="743"/>
      <c r="U85" s="351" t="s">
        <v>69</v>
      </c>
      <c r="V85" s="749">
        <f>U83/2</f>
        <v>0</v>
      </c>
      <c r="W85" s="749"/>
      <c r="X85" s="749"/>
      <c r="Y85" s="100" t="s">
        <v>32</v>
      </c>
      <c r="Z85" s="3" t="s">
        <v>70</v>
      </c>
      <c r="AA85" s="101"/>
      <c r="AB85" s="332"/>
      <c r="AC85" s="332"/>
      <c r="AD85" s="333"/>
      <c r="AE85" s="750"/>
      <c r="AF85" s="750"/>
      <c r="AG85" s="328"/>
      <c r="AH85" s="246"/>
      <c r="AI85" s="337"/>
      <c r="AJ85" s="311"/>
      <c r="AK85" s="311"/>
      <c r="AL85" s="311"/>
      <c r="AM85" s="347"/>
    </row>
    <row r="86" spans="1:55" ht="9.75" customHeight="1" thickBot="1">
      <c r="A86" s="246"/>
      <c r="B86" s="345"/>
      <c r="C86" s="751" t="s">
        <v>95</v>
      </c>
      <c r="D86" s="752"/>
      <c r="E86" s="723" t="s">
        <v>96</v>
      </c>
      <c r="F86" s="724"/>
      <c r="G86" s="724"/>
      <c r="H86" s="724"/>
      <c r="I86" s="724"/>
      <c r="J86" s="724"/>
      <c r="K86" s="724"/>
      <c r="L86" s="724"/>
      <c r="M86" s="724"/>
      <c r="N86" s="724"/>
      <c r="O86" s="724"/>
      <c r="P86" s="724"/>
      <c r="Q86" s="724"/>
      <c r="R86" s="724"/>
      <c r="S86" s="724"/>
      <c r="T86" s="725"/>
      <c r="U86" s="729"/>
      <c r="V86" s="730"/>
      <c r="W86" s="730"/>
      <c r="X86" s="730"/>
      <c r="Y86" s="731"/>
      <c r="Z86" s="754" t="s">
        <v>32</v>
      </c>
      <c r="AA86" s="737" t="s">
        <v>39</v>
      </c>
      <c r="AB86" s="332"/>
      <c r="AC86" s="246"/>
      <c r="AD86" s="328"/>
      <c r="AE86" s="348"/>
      <c r="AF86" s="348"/>
      <c r="AG86" s="328"/>
      <c r="AH86" s="246"/>
      <c r="AI86" s="246"/>
      <c r="AJ86" s="311"/>
      <c r="AK86" s="311"/>
      <c r="AL86" s="311"/>
      <c r="AM86" s="347"/>
    </row>
    <row r="87" spans="1:55" ht="9.75" customHeight="1" thickBot="1">
      <c r="A87" s="246"/>
      <c r="B87" s="345"/>
      <c r="C87" s="753"/>
      <c r="D87" s="720"/>
      <c r="E87" s="726"/>
      <c r="F87" s="727"/>
      <c r="G87" s="727"/>
      <c r="H87" s="727"/>
      <c r="I87" s="727"/>
      <c r="J87" s="727"/>
      <c r="K87" s="727"/>
      <c r="L87" s="727"/>
      <c r="M87" s="727"/>
      <c r="N87" s="727"/>
      <c r="O87" s="727"/>
      <c r="P87" s="727"/>
      <c r="Q87" s="727"/>
      <c r="R87" s="727"/>
      <c r="S87" s="727"/>
      <c r="T87" s="728"/>
      <c r="U87" s="732"/>
      <c r="V87" s="733"/>
      <c r="W87" s="733"/>
      <c r="X87" s="733"/>
      <c r="Y87" s="734"/>
      <c r="Z87" s="755"/>
      <c r="AA87" s="737"/>
      <c r="AB87" s="738" t="s">
        <v>69</v>
      </c>
      <c r="AC87" s="705">
        <f>IFERROR(U88/U86*100,0)</f>
        <v>0</v>
      </c>
      <c r="AD87" s="706"/>
      <c r="AE87" s="707"/>
      <c r="AF87" s="711" t="s">
        <v>88</v>
      </c>
      <c r="AG87" s="711" t="s">
        <v>70</v>
      </c>
      <c r="AH87" s="712" t="s">
        <v>39</v>
      </c>
      <c r="AI87" s="567" t="s">
        <v>2406</v>
      </c>
      <c r="AJ87" s="311"/>
      <c r="AK87" s="311"/>
      <c r="AL87" s="311"/>
      <c r="AM87" s="713" t="s">
        <v>2340</v>
      </c>
      <c r="AN87" s="714"/>
      <c r="AO87" s="714"/>
      <c r="AP87" s="714"/>
      <c r="AQ87" s="714"/>
      <c r="AR87" s="714"/>
      <c r="AS87" s="714"/>
      <c r="AT87" s="714"/>
      <c r="AU87" s="714"/>
      <c r="AV87" s="714"/>
      <c r="AW87" s="714"/>
      <c r="AX87" s="714"/>
      <c r="AY87" s="714"/>
      <c r="AZ87" s="714"/>
      <c r="BA87" s="714"/>
      <c r="BB87" s="714"/>
      <c r="BC87" s="715"/>
    </row>
    <row r="88" spans="1:55" ht="9.75" customHeight="1" thickBot="1">
      <c r="A88" s="246"/>
      <c r="B88" s="345"/>
      <c r="C88" s="753"/>
      <c r="D88" s="720"/>
      <c r="E88" s="352"/>
      <c r="F88" s="739" t="s">
        <v>2341</v>
      </c>
      <c r="G88" s="740"/>
      <c r="H88" s="740"/>
      <c r="I88" s="740"/>
      <c r="J88" s="740"/>
      <c r="K88" s="740"/>
      <c r="L88" s="740"/>
      <c r="M88" s="740"/>
      <c r="N88" s="740"/>
      <c r="O88" s="740"/>
      <c r="P88" s="740"/>
      <c r="Q88" s="740"/>
      <c r="R88" s="740"/>
      <c r="S88" s="740"/>
      <c r="T88" s="740"/>
      <c r="U88" s="744"/>
      <c r="V88" s="745"/>
      <c r="W88" s="745"/>
      <c r="X88" s="745"/>
      <c r="Y88" s="746"/>
      <c r="Z88" s="756" t="s">
        <v>32</v>
      </c>
      <c r="AA88" s="737" t="s">
        <v>39</v>
      </c>
      <c r="AB88" s="738"/>
      <c r="AC88" s="708"/>
      <c r="AD88" s="709"/>
      <c r="AE88" s="710"/>
      <c r="AF88" s="711"/>
      <c r="AG88" s="711"/>
      <c r="AH88" s="712"/>
      <c r="AI88" s="569"/>
      <c r="AJ88" s="311"/>
      <c r="AK88" s="311"/>
      <c r="AL88" s="311"/>
      <c r="AM88" s="716"/>
      <c r="AN88" s="717"/>
      <c r="AO88" s="717"/>
      <c r="AP88" s="717"/>
      <c r="AQ88" s="717"/>
      <c r="AR88" s="717"/>
      <c r="AS88" s="717"/>
      <c r="AT88" s="717"/>
      <c r="AU88" s="717"/>
      <c r="AV88" s="717"/>
      <c r="AW88" s="717"/>
      <c r="AX88" s="717"/>
      <c r="AY88" s="717"/>
      <c r="AZ88" s="717"/>
      <c r="BA88" s="717"/>
      <c r="BB88" s="717"/>
      <c r="BC88" s="718"/>
    </row>
    <row r="89" spans="1:55" ht="9.75" customHeight="1" thickBot="1">
      <c r="A89" s="246"/>
      <c r="B89" s="345"/>
      <c r="C89" s="719"/>
      <c r="D89" s="720"/>
      <c r="E89" s="353"/>
      <c r="F89" s="741"/>
      <c r="G89" s="681"/>
      <c r="H89" s="681"/>
      <c r="I89" s="681"/>
      <c r="J89" s="681"/>
      <c r="K89" s="681"/>
      <c r="L89" s="681"/>
      <c r="M89" s="681"/>
      <c r="N89" s="681"/>
      <c r="O89" s="681"/>
      <c r="P89" s="681"/>
      <c r="Q89" s="681"/>
      <c r="R89" s="681"/>
      <c r="S89" s="681"/>
      <c r="T89" s="681"/>
      <c r="U89" s="732"/>
      <c r="V89" s="733"/>
      <c r="W89" s="733"/>
      <c r="X89" s="733"/>
      <c r="Y89" s="734"/>
      <c r="Z89" s="757"/>
      <c r="AA89" s="737"/>
      <c r="AB89" s="246"/>
      <c r="AC89" s="246"/>
      <c r="AD89" s="246"/>
      <c r="AE89" s="246"/>
      <c r="AF89" s="246"/>
      <c r="AG89" s="246"/>
      <c r="AH89" s="246"/>
      <c r="AI89" s="246"/>
      <c r="AJ89" s="311"/>
      <c r="AK89" s="311"/>
      <c r="AL89" s="311"/>
    </row>
    <row r="90" spans="1:55" ht="16.5" customHeight="1">
      <c r="A90" s="246"/>
      <c r="B90" s="345"/>
      <c r="C90" s="721"/>
      <c r="D90" s="722"/>
      <c r="E90" s="354"/>
      <c r="F90" s="742"/>
      <c r="G90" s="743"/>
      <c r="H90" s="743"/>
      <c r="I90" s="743"/>
      <c r="J90" s="743"/>
      <c r="K90" s="743"/>
      <c r="L90" s="743"/>
      <c r="M90" s="743"/>
      <c r="N90" s="743"/>
      <c r="O90" s="743"/>
      <c r="P90" s="743"/>
      <c r="Q90" s="743"/>
      <c r="R90" s="743"/>
      <c r="S90" s="743"/>
      <c r="T90" s="743"/>
      <c r="U90" s="336" t="s">
        <v>69</v>
      </c>
      <c r="V90" s="678">
        <f>U88/2</f>
        <v>0</v>
      </c>
      <c r="W90" s="678"/>
      <c r="X90" s="678"/>
      <c r="Y90" s="99" t="s">
        <v>32</v>
      </c>
      <c r="Z90" s="4" t="s">
        <v>70</v>
      </c>
      <c r="AA90" s="101"/>
      <c r="AB90" s="332"/>
      <c r="AC90" s="333"/>
      <c r="AD90" s="750"/>
      <c r="AE90" s="750"/>
      <c r="AF90" s="328"/>
      <c r="AG90" s="246"/>
      <c r="AH90" s="246"/>
      <c r="AI90" s="355"/>
      <c r="AJ90" s="311"/>
      <c r="AK90" s="311"/>
      <c r="AL90" s="311"/>
      <c r="AM90" s="347"/>
    </row>
    <row r="91" spans="1:55" ht="6.75" customHeight="1">
      <c r="A91" s="246"/>
      <c r="B91" s="314" t="s">
        <v>97</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67" t="s">
        <v>98</v>
      </c>
      <c r="C92" s="767"/>
      <c r="D92" s="767"/>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67"/>
      <c r="AH92" s="767"/>
      <c r="AI92" s="767"/>
      <c r="AJ92" s="767"/>
      <c r="AK92" s="767"/>
      <c r="AL92" s="357"/>
      <c r="AM92" s="358"/>
    </row>
    <row r="93" spans="1:55" s="255" customFormat="1" ht="13.8" thickBot="1">
      <c r="A93" s="254"/>
      <c r="B93" s="318" t="s">
        <v>99</v>
      </c>
      <c r="C93" s="297"/>
      <c r="D93" s="297"/>
      <c r="E93" s="297"/>
      <c r="F93" s="297"/>
      <c r="G93" s="297"/>
      <c r="H93" s="297"/>
      <c r="I93" s="297"/>
      <c r="J93" s="297"/>
      <c r="K93" s="297"/>
      <c r="L93" s="297"/>
      <c r="M93" s="297"/>
      <c r="N93" s="297"/>
      <c r="O93" s="297"/>
      <c r="P93" s="297"/>
      <c r="Q93" s="297"/>
      <c r="R93" s="360" t="s">
        <v>85</v>
      </c>
      <c r="S93" s="361" t="s">
        <v>100</v>
      </c>
      <c r="T93" s="254"/>
      <c r="U93" s="297"/>
      <c r="V93" s="297"/>
      <c r="W93" s="297"/>
      <c r="X93" s="297"/>
      <c r="Y93" s="297"/>
      <c r="Z93" s="297"/>
      <c r="AA93" s="297"/>
      <c r="AB93" s="297"/>
      <c r="AC93" s="297"/>
      <c r="AD93" s="297"/>
      <c r="AE93" s="297"/>
      <c r="AF93" s="297"/>
      <c r="AG93" s="297"/>
      <c r="AH93" s="297"/>
      <c r="AI93" s="768" t="str">
        <f>IF(SUM('別紙様式6-2 事業所個票１:事業所個票10'!CI4)&gt;=1,"該当","")</f>
        <v/>
      </c>
      <c r="AJ93" s="769"/>
      <c r="AK93" s="770"/>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3.8" thickBot="1">
      <c r="A95" s="254"/>
      <c r="B95" s="318" t="s">
        <v>101</v>
      </c>
      <c r="C95" s="364"/>
      <c r="D95" s="364"/>
      <c r="E95" s="364"/>
      <c r="F95" s="364"/>
      <c r="G95" s="364"/>
      <c r="H95" s="364"/>
      <c r="I95" s="364"/>
      <c r="J95" s="364"/>
      <c r="K95" s="364"/>
      <c r="L95" s="364"/>
      <c r="M95" s="364"/>
      <c r="N95" s="364"/>
      <c r="O95" s="364"/>
      <c r="P95" s="364"/>
      <c r="Q95" s="364"/>
      <c r="R95" s="360" t="s">
        <v>85</v>
      </c>
      <c r="S95" s="361" t="s">
        <v>102</v>
      </c>
      <c r="T95" s="254"/>
      <c r="U95" s="364"/>
      <c r="V95" s="364"/>
      <c r="W95" s="364"/>
      <c r="X95" s="364"/>
      <c r="Y95" s="364"/>
      <c r="Z95" s="364"/>
      <c r="AA95" s="364"/>
      <c r="AB95" s="364"/>
      <c r="AC95" s="364"/>
      <c r="AD95" s="364"/>
      <c r="AE95" s="364"/>
      <c r="AF95" s="364"/>
      <c r="AG95" s="364"/>
      <c r="AH95" s="364"/>
      <c r="AI95" s="768" t="str">
        <f>IF(SUM('別紙様式6-2 事業所個票１:事業所個票10'!CI4)=0,"該当","")</f>
        <v>該当</v>
      </c>
      <c r="AJ95" s="769"/>
      <c r="AK95" s="770"/>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71" t="s">
        <v>103</v>
      </c>
      <c r="D97" s="771"/>
      <c r="E97" s="771"/>
      <c r="F97" s="771"/>
      <c r="G97" s="771"/>
      <c r="H97" s="771"/>
      <c r="I97" s="771"/>
      <c r="J97" s="771"/>
      <c r="K97" s="771"/>
      <c r="L97" s="771"/>
      <c r="M97" s="771"/>
      <c r="N97" s="771"/>
      <c r="O97" s="771"/>
      <c r="P97" s="771"/>
      <c r="Q97" s="771"/>
      <c r="R97" s="771"/>
      <c r="S97" s="771"/>
      <c r="T97" s="771"/>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759"/>
      <c r="D98" s="760"/>
      <c r="E98" s="613" t="s">
        <v>104</v>
      </c>
      <c r="F98" s="613"/>
      <c r="G98" s="613"/>
      <c r="H98" s="613"/>
      <c r="I98" s="613"/>
      <c r="J98" s="613"/>
      <c r="K98" s="613"/>
      <c r="L98" s="613"/>
      <c r="M98" s="613"/>
      <c r="N98" s="613"/>
      <c r="O98" s="613"/>
      <c r="P98" s="613"/>
      <c r="Q98" s="613"/>
      <c r="R98" s="772"/>
      <c r="S98" s="367" t="s">
        <v>39</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2231</v>
      </c>
    </row>
    <row r="99" spans="1:55" s="255" customFormat="1" ht="16.5" customHeight="1">
      <c r="A99" s="254"/>
      <c r="B99" s="369"/>
      <c r="C99" s="370" t="s">
        <v>105</v>
      </c>
      <c r="D99" s="371" t="s">
        <v>106</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0</v>
      </c>
      <c r="AN99" s="611" t="s">
        <v>2237</v>
      </c>
      <c r="AO99" s="611"/>
      <c r="AP99" s="611"/>
    </row>
    <row r="100" spans="1:55" s="255" customFormat="1" ht="16.5" customHeight="1">
      <c r="A100" s="254"/>
      <c r="B100" s="369"/>
      <c r="C100" s="374" t="s">
        <v>107</v>
      </c>
      <c r="D100" s="375" t="s">
        <v>108</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611" t="s">
        <v>2238</v>
      </c>
      <c r="AO100" s="611"/>
      <c r="AP100" s="611"/>
    </row>
    <row r="101" spans="1:55" s="255" customFormat="1" ht="16.5" customHeight="1">
      <c r="A101" s="254"/>
      <c r="B101" s="369"/>
      <c r="C101" s="380" t="s">
        <v>109</v>
      </c>
      <c r="D101" s="381" t="s">
        <v>110</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58" t="s">
        <v>111</v>
      </c>
      <c r="D103" s="758"/>
      <c r="E103" s="758"/>
      <c r="F103" s="758"/>
      <c r="G103" s="758"/>
      <c r="H103" s="758"/>
      <c r="I103" s="758"/>
      <c r="J103" s="758"/>
      <c r="K103" s="758"/>
      <c r="L103" s="314"/>
      <c r="M103" s="759"/>
      <c r="N103" s="760"/>
      <c r="O103" s="761" t="s">
        <v>112</v>
      </c>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3"/>
      <c r="AK103" s="273" t="str">
        <f>IF(T98="○","",(IF(AM100=TRUE,"○","×")))</f>
        <v>×</v>
      </c>
      <c r="AL103" s="254"/>
      <c r="AM103" s="764" t="s">
        <v>2147</v>
      </c>
      <c r="AN103" s="765"/>
      <c r="AO103" s="765"/>
      <c r="AP103" s="765"/>
      <c r="AQ103" s="765"/>
      <c r="AR103" s="765"/>
      <c r="AS103" s="765"/>
      <c r="AT103" s="765"/>
      <c r="AU103" s="765"/>
      <c r="AV103" s="765"/>
      <c r="AW103" s="765"/>
      <c r="AX103" s="765"/>
      <c r="AY103" s="765"/>
      <c r="AZ103" s="765"/>
      <c r="BA103" s="765"/>
      <c r="BB103" s="765"/>
      <c r="BC103" s="766"/>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71" t="s">
        <v>113</v>
      </c>
      <c r="D105" s="771"/>
      <c r="E105" s="771"/>
      <c r="F105" s="771"/>
      <c r="G105" s="771"/>
      <c r="H105" s="771"/>
      <c r="I105" s="771"/>
      <c r="J105" s="771"/>
      <c r="K105" s="771"/>
      <c r="L105" s="771"/>
      <c r="M105" s="771"/>
      <c r="N105" s="771"/>
      <c r="O105" s="771"/>
      <c r="P105" s="771"/>
      <c r="Q105" s="771"/>
      <c r="R105" s="771"/>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759"/>
      <c r="D106" s="760"/>
      <c r="E106" s="613" t="s">
        <v>114</v>
      </c>
      <c r="F106" s="613"/>
      <c r="G106" s="613"/>
      <c r="H106" s="613"/>
      <c r="I106" s="613"/>
      <c r="J106" s="613"/>
      <c r="K106" s="613"/>
      <c r="L106" s="613"/>
      <c r="M106" s="613"/>
      <c r="N106" s="613"/>
      <c r="O106" s="613"/>
      <c r="P106" s="613"/>
      <c r="Q106" s="613"/>
      <c r="R106" s="772"/>
      <c r="S106" s="367" t="s">
        <v>39</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2231</v>
      </c>
    </row>
    <row r="107" spans="1:55" s="255" customFormat="1" ht="26.25" customHeight="1" thickBot="1">
      <c r="A107" s="254"/>
      <c r="B107" s="773"/>
      <c r="C107" s="370" t="s">
        <v>105</v>
      </c>
      <c r="D107" s="774" t="s">
        <v>115</v>
      </c>
      <c r="E107" s="775"/>
      <c r="F107" s="775"/>
      <c r="G107" s="775"/>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776"/>
      <c r="AL107" s="254"/>
      <c r="AM107" s="159" t="b">
        <v>0</v>
      </c>
      <c r="AN107" s="611" t="s">
        <v>2237</v>
      </c>
      <c r="AO107" s="611"/>
      <c r="AP107" s="611"/>
      <c r="AQ107" s="1"/>
      <c r="AR107" s="159" t="b">
        <v>0</v>
      </c>
      <c r="AS107" s="611" t="s">
        <v>2239</v>
      </c>
      <c r="AT107" s="611"/>
      <c r="AU107" s="611"/>
    </row>
    <row r="108" spans="1:55" s="255" customFormat="1" ht="25.5" customHeight="1" thickBot="1">
      <c r="A108" s="254"/>
      <c r="B108" s="773"/>
      <c r="C108" s="791"/>
      <c r="D108" s="793" t="s">
        <v>116</v>
      </c>
      <c r="E108" s="794"/>
      <c r="F108" s="794"/>
      <c r="G108" s="794"/>
      <c r="H108" s="799"/>
      <c r="I108" s="801" t="s">
        <v>33</v>
      </c>
      <c r="J108" s="803" t="s">
        <v>117</v>
      </c>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5"/>
      <c r="AL108" s="254"/>
      <c r="AM108" s="159" t="b">
        <v>0</v>
      </c>
      <c r="AN108" s="611" t="s">
        <v>2238</v>
      </c>
      <c r="AO108" s="611"/>
      <c r="AP108" s="611"/>
      <c r="AQ108" s="391"/>
      <c r="AR108" s="159" t="b">
        <v>0</v>
      </c>
      <c r="AS108" s="611" t="s">
        <v>2240</v>
      </c>
      <c r="AT108" s="611"/>
      <c r="AU108" s="611"/>
      <c r="AV108" s="391"/>
      <c r="AW108" s="391"/>
      <c r="AX108" s="391"/>
      <c r="AY108" s="391"/>
      <c r="AZ108" s="391"/>
      <c r="BA108" s="391"/>
      <c r="BB108" s="391"/>
      <c r="BC108" s="391"/>
    </row>
    <row r="109" spans="1:55" s="255" customFormat="1" ht="33" customHeight="1" thickBot="1">
      <c r="A109" s="254"/>
      <c r="B109" s="773"/>
      <c r="C109" s="791"/>
      <c r="D109" s="795"/>
      <c r="E109" s="796"/>
      <c r="F109" s="796"/>
      <c r="G109" s="796"/>
      <c r="H109" s="800"/>
      <c r="I109" s="802"/>
      <c r="J109" s="806"/>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254"/>
      <c r="AM109" s="764" t="s">
        <v>2342</v>
      </c>
      <c r="AN109" s="786"/>
      <c r="AO109" s="786"/>
      <c r="AP109" s="786"/>
      <c r="AQ109" s="786"/>
      <c r="AR109" s="786"/>
      <c r="AS109" s="786"/>
      <c r="AT109" s="786"/>
      <c r="AU109" s="786"/>
      <c r="AV109" s="786"/>
      <c r="AW109" s="786"/>
      <c r="AX109" s="786"/>
      <c r="AY109" s="786"/>
      <c r="AZ109" s="786"/>
      <c r="BA109" s="786"/>
      <c r="BB109" s="786"/>
      <c r="BC109" s="787"/>
    </row>
    <row r="110" spans="1:55" s="255" customFormat="1" ht="19.5" customHeight="1" thickBot="1">
      <c r="A110" s="254"/>
      <c r="B110" s="773"/>
      <c r="C110" s="791"/>
      <c r="D110" s="795"/>
      <c r="E110" s="796"/>
      <c r="F110" s="796"/>
      <c r="G110" s="796"/>
      <c r="H110" s="777"/>
      <c r="I110" s="779" t="s">
        <v>40</v>
      </c>
      <c r="J110" s="392" t="s">
        <v>118</v>
      </c>
      <c r="K110" s="393"/>
      <c r="L110" s="393"/>
      <c r="M110" s="393"/>
      <c r="N110" s="393"/>
      <c r="O110" s="393"/>
      <c r="P110" s="393"/>
      <c r="Q110" s="393"/>
      <c r="R110" s="393"/>
      <c r="S110" s="781" t="s">
        <v>119</v>
      </c>
      <c r="T110" s="781"/>
      <c r="U110" s="781"/>
      <c r="V110" s="781"/>
      <c r="W110" s="781"/>
      <c r="X110" s="781"/>
      <c r="Y110" s="781"/>
      <c r="Z110" s="781"/>
      <c r="AA110" s="781"/>
      <c r="AB110" s="781"/>
      <c r="AC110" s="781"/>
      <c r="AD110" s="781"/>
      <c r="AE110" s="781"/>
      <c r="AF110" s="781"/>
      <c r="AG110" s="781"/>
      <c r="AH110" s="781"/>
      <c r="AI110" s="781"/>
      <c r="AJ110" s="781"/>
      <c r="AK110" s="782"/>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73"/>
      <c r="C111" s="792"/>
      <c r="D111" s="797"/>
      <c r="E111" s="798"/>
      <c r="F111" s="798"/>
      <c r="G111" s="798"/>
      <c r="H111" s="778"/>
      <c r="I111" s="780"/>
      <c r="J111" s="783"/>
      <c r="K111" s="784"/>
      <c r="L111" s="784"/>
      <c r="M111" s="784"/>
      <c r="N111" s="784"/>
      <c r="O111" s="784"/>
      <c r="P111" s="784"/>
      <c r="Q111" s="784"/>
      <c r="R111" s="784"/>
      <c r="S111" s="784"/>
      <c r="T111" s="784"/>
      <c r="U111" s="784"/>
      <c r="V111" s="784"/>
      <c r="W111" s="784"/>
      <c r="X111" s="784"/>
      <c r="Y111" s="784"/>
      <c r="Z111" s="784"/>
      <c r="AA111" s="784"/>
      <c r="AB111" s="784"/>
      <c r="AC111" s="784"/>
      <c r="AD111" s="784"/>
      <c r="AE111" s="784"/>
      <c r="AF111" s="784"/>
      <c r="AG111" s="784"/>
      <c r="AH111" s="784"/>
      <c r="AI111" s="784"/>
      <c r="AJ111" s="784"/>
      <c r="AK111" s="785"/>
      <c r="AL111" s="254"/>
      <c r="AM111" s="764" t="s">
        <v>2343</v>
      </c>
      <c r="AN111" s="786"/>
      <c r="AO111" s="786"/>
      <c r="AP111" s="786"/>
      <c r="AQ111" s="786"/>
      <c r="AR111" s="786"/>
      <c r="AS111" s="786"/>
      <c r="AT111" s="786"/>
      <c r="AU111" s="786"/>
      <c r="AV111" s="786"/>
      <c r="AW111" s="786"/>
      <c r="AX111" s="786"/>
      <c r="AY111" s="786"/>
      <c r="AZ111" s="786"/>
      <c r="BA111" s="786"/>
      <c r="BB111" s="786"/>
      <c r="BC111" s="787"/>
    </row>
    <row r="112" spans="1:55" s="255" customFormat="1" ht="18" customHeight="1">
      <c r="A112" s="254"/>
      <c r="B112" s="394"/>
      <c r="C112" s="395" t="s">
        <v>107</v>
      </c>
      <c r="D112" s="381" t="s">
        <v>120</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58" t="s">
        <v>2344</v>
      </c>
      <c r="D114" s="758"/>
      <c r="E114" s="758"/>
      <c r="F114" s="758"/>
      <c r="G114" s="758"/>
      <c r="H114" s="758"/>
      <c r="I114" s="758"/>
      <c r="J114" s="758"/>
      <c r="K114" s="758"/>
      <c r="L114" s="314"/>
      <c r="M114" s="759"/>
      <c r="N114" s="760"/>
      <c r="O114" s="788" t="s">
        <v>121</v>
      </c>
      <c r="P114" s="789"/>
      <c r="Q114" s="789"/>
      <c r="R114" s="789"/>
      <c r="S114" s="789"/>
      <c r="T114" s="789"/>
      <c r="U114" s="789"/>
      <c r="V114" s="789"/>
      <c r="W114" s="789"/>
      <c r="X114" s="789"/>
      <c r="Y114" s="789"/>
      <c r="Z114" s="789"/>
      <c r="AA114" s="789"/>
      <c r="AB114" s="789"/>
      <c r="AC114" s="789"/>
      <c r="AD114" s="789"/>
      <c r="AE114" s="789"/>
      <c r="AF114" s="789"/>
      <c r="AG114" s="789"/>
      <c r="AH114" s="789"/>
      <c r="AI114" s="789"/>
      <c r="AJ114" s="790"/>
      <c r="AK114" s="273" t="str">
        <f>IF(T106="○","",(IF(AM108=TRUE,"○","×")))</f>
        <v>×</v>
      </c>
      <c r="AL114" s="254"/>
      <c r="AM114" s="764" t="s">
        <v>2148</v>
      </c>
      <c r="AN114" s="765"/>
      <c r="AO114" s="765"/>
      <c r="AP114" s="765"/>
      <c r="AQ114" s="765"/>
      <c r="AR114" s="765"/>
      <c r="AS114" s="765"/>
      <c r="AT114" s="765"/>
      <c r="AU114" s="765"/>
      <c r="AV114" s="765"/>
      <c r="AW114" s="765"/>
      <c r="AX114" s="765"/>
      <c r="AY114" s="765"/>
      <c r="AZ114" s="765"/>
      <c r="BA114" s="765"/>
      <c r="BB114" s="765"/>
      <c r="BC114" s="766"/>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67" t="s">
        <v>122</v>
      </c>
      <c r="C116" s="767"/>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67"/>
      <c r="AK116" s="767"/>
      <c r="AL116" s="254"/>
      <c r="AM116" s="400" t="str">
        <f>IF(SUM('別紙様式6-2 事業所個票１:事業所個票10'!CI5)&gt;=1,"該当","")</f>
        <v/>
      </c>
    </row>
    <row r="117" spans="1:55" s="255" customFormat="1" ht="17.25" customHeight="1" thickBot="1">
      <c r="A117" s="254"/>
      <c r="B117" s="401" t="s">
        <v>123</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2231</v>
      </c>
      <c r="AR117" s="159" t="b">
        <v>0</v>
      </c>
      <c r="AS117" s="611" t="s">
        <v>2239</v>
      </c>
      <c r="AT117" s="611"/>
      <c r="AU117" s="611"/>
    </row>
    <row r="118" spans="1:55" s="255" customFormat="1" ht="20.25" customHeight="1" thickBot="1">
      <c r="A118" s="254"/>
      <c r="B118" s="759"/>
      <c r="C118" s="760"/>
      <c r="D118" s="825" t="s">
        <v>114</v>
      </c>
      <c r="E118" s="825"/>
      <c r="F118" s="825"/>
      <c r="G118" s="825"/>
      <c r="H118" s="825"/>
      <c r="I118" s="825"/>
      <c r="J118" s="825"/>
      <c r="K118" s="825"/>
      <c r="L118" s="825"/>
      <c r="M118" s="825"/>
      <c r="N118" s="825"/>
      <c r="O118" s="825"/>
      <c r="P118" s="825"/>
      <c r="Q118" s="826"/>
      <c r="R118" s="404" t="s">
        <v>39</v>
      </c>
      <c r="S118" s="325" t="str">
        <f>IF(AM116="","",IF(AND(AM118=TRUE,OR(AR117=TRUE,AR118=TRUE,AR119=TRUE)),"○","×"))</f>
        <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0</v>
      </c>
      <c r="AN118" s="611" t="s">
        <v>2237</v>
      </c>
      <c r="AO118" s="611"/>
      <c r="AP118" s="611"/>
      <c r="AR118" s="159" t="b">
        <v>0</v>
      </c>
      <c r="AS118" s="611" t="s">
        <v>2240</v>
      </c>
      <c r="AT118" s="611"/>
      <c r="AU118" s="611"/>
    </row>
    <row r="119" spans="1:55" s="255" customFormat="1" ht="28.5" customHeight="1" thickBot="1">
      <c r="A119" s="254"/>
      <c r="B119" s="370" t="s">
        <v>105</v>
      </c>
      <c r="C119" s="827" t="s">
        <v>124</v>
      </c>
      <c r="D119" s="828"/>
      <c r="E119" s="828"/>
      <c r="F119" s="828"/>
      <c r="G119" s="828"/>
      <c r="H119" s="828"/>
      <c r="I119" s="828"/>
      <c r="J119" s="828"/>
      <c r="K119" s="828"/>
      <c r="L119" s="828"/>
      <c r="M119" s="828"/>
      <c r="N119" s="828"/>
      <c r="O119" s="828"/>
      <c r="P119" s="828"/>
      <c r="Q119" s="828"/>
      <c r="R119" s="828"/>
      <c r="S119" s="829"/>
      <c r="T119" s="828"/>
      <c r="U119" s="828"/>
      <c r="V119" s="828"/>
      <c r="W119" s="828"/>
      <c r="X119" s="828"/>
      <c r="Y119" s="828"/>
      <c r="Z119" s="828"/>
      <c r="AA119" s="828"/>
      <c r="AB119" s="828"/>
      <c r="AC119" s="828"/>
      <c r="AD119" s="828"/>
      <c r="AE119" s="828"/>
      <c r="AF119" s="828"/>
      <c r="AG119" s="828"/>
      <c r="AH119" s="828"/>
      <c r="AI119" s="828"/>
      <c r="AJ119" s="828"/>
      <c r="AK119" s="830"/>
      <c r="AL119" s="254"/>
      <c r="AM119" s="159" t="b">
        <v>0</v>
      </c>
      <c r="AN119" s="611" t="s">
        <v>2238</v>
      </c>
      <c r="AO119" s="611"/>
      <c r="AP119" s="611"/>
      <c r="AR119" s="159" t="b">
        <v>0</v>
      </c>
      <c r="AS119" s="611" t="s">
        <v>2241</v>
      </c>
      <c r="AT119" s="611"/>
      <c r="AU119" s="611"/>
    </row>
    <row r="120" spans="1:55" s="255" customFormat="1" ht="25.5" customHeight="1">
      <c r="A120" s="254"/>
      <c r="B120" s="791"/>
      <c r="C120" s="793" t="s">
        <v>125</v>
      </c>
      <c r="D120" s="794"/>
      <c r="E120" s="794"/>
      <c r="F120" s="794"/>
      <c r="G120" s="406"/>
      <c r="H120" s="407" t="s">
        <v>33</v>
      </c>
      <c r="I120" s="809" t="s">
        <v>126</v>
      </c>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1"/>
      <c r="AL120" s="254"/>
      <c r="AM120" s="582" t="s">
        <v>2345</v>
      </c>
      <c r="AN120" s="812"/>
      <c r="AO120" s="812"/>
      <c r="AP120" s="812"/>
      <c r="AQ120" s="812"/>
      <c r="AR120" s="812"/>
      <c r="AS120" s="812"/>
      <c r="AT120" s="812"/>
      <c r="AU120" s="812"/>
      <c r="AV120" s="812"/>
      <c r="AW120" s="812"/>
      <c r="AX120" s="812"/>
      <c r="AY120" s="812"/>
      <c r="AZ120" s="812"/>
      <c r="BA120" s="812"/>
      <c r="BB120" s="812"/>
      <c r="BC120" s="813"/>
    </row>
    <row r="121" spans="1:55" s="255" customFormat="1" ht="33.75" customHeight="1">
      <c r="A121" s="254"/>
      <c r="B121" s="791"/>
      <c r="C121" s="795"/>
      <c r="D121" s="796"/>
      <c r="E121" s="796"/>
      <c r="F121" s="796"/>
      <c r="G121" s="408"/>
      <c r="H121" s="409" t="s">
        <v>40</v>
      </c>
      <c r="I121" s="819" t="s">
        <v>127</v>
      </c>
      <c r="J121" s="820"/>
      <c r="K121" s="820"/>
      <c r="L121" s="820"/>
      <c r="M121" s="820"/>
      <c r="N121" s="820"/>
      <c r="O121" s="820"/>
      <c r="P121" s="820"/>
      <c r="Q121" s="820"/>
      <c r="R121" s="820"/>
      <c r="S121" s="820"/>
      <c r="T121" s="820"/>
      <c r="U121" s="820"/>
      <c r="V121" s="820"/>
      <c r="W121" s="820"/>
      <c r="X121" s="820"/>
      <c r="Y121" s="820"/>
      <c r="Z121" s="820"/>
      <c r="AA121" s="820"/>
      <c r="AB121" s="820"/>
      <c r="AC121" s="820"/>
      <c r="AD121" s="820"/>
      <c r="AE121" s="820"/>
      <c r="AF121" s="820"/>
      <c r="AG121" s="820"/>
      <c r="AH121" s="820"/>
      <c r="AI121" s="820"/>
      <c r="AJ121" s="820"/>
      <c r="AK121" s="821"/>
      <c r="AL121" s="254"/>
      <c r="AM121" s="814"/>
      <c r="AN121" s="815"/>
      <c r="AO121" s="815"/>
      <c r="AP121" s="815"/>
      <c r="AQ121" s="815"/>
      <c r="AR121" s="815"/>
      <c r="AS121" s="815"/>
      <c r="AT121" s="815"/>
      <c r="AU121" s="815"/>
      <c r="AV121" s="815"/>
      <c r="AW121" s="815"/>
      <c r="AX121" s="815"/>
      <c r="AY121" s="815"/>
      <c r="AZ121" s="815"/>
      <c r="BA121" s="815"/>
      <c r="BB121" s="815"/>
      <c r="BC121" s="816"/>
    </row>
    <row r="122" spans="1:55" s="255" customFormat="1" ht="37.5" customHeight="1" thickBot="1">
      <c r="A122" s="254"/>
      <c r="B122" s="792"/>
      <c r="C122" s="797"/>
      <c r="D122" s="798"/>
      <c r="E122" s="798"/>
      <c r="F122" s="798"/>
      <c r="G122" s="410"/>
      <c r="H122" s="411" t="s">
        <v>41</v>
      </c>
      <c r="I122" s="822" t="s">
        <v>128</v>
      </c>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3"/>
      <c r="AF122" s="823"/>
      <c r="AG122" s="823"/>
      <c r="AH122" s="823"/>
      <c r="AI122" s="823"/>
      <c r="AJ122" s="823"/>
      <c r="AK122" s="824"/>
      <c r="AL122" s="254"/>
      <c r="AM122" s="817"/>
      <c r="AN122" s="701"/>
      <c r="AO122" s="701"/>
      <c r="AP122" s="701"/>
      <c r="AQ122" s="701"/>
      <c r="AR122" s="701"/>
      <c r="AS122" s="701"/>
      <c r="AT122" s="701"/>
      <c r="AU122" s="701"/>
      <c r="AV122" s="701"/>
      <c r="AW122" s="701"/>
      <c r="AX122" s="701"/>
      <c r="AY122" s="701"/>
      <c r="AZ122" s="701"/>
      <c r="BA122" s="701"/>
      <c r="BB122" s="701"/>
      <c r="BC122" s="818"/>
    </row>
    <row r="123" spans="1:55" s="255" customFormat="1" ht="13.5" customHeight="1">
      <c r="A123" s="254"/>
      <c r="B123" s="412" t="s">
        <v>107</v>
      </c>
      <c r="C123" s="831" t="s">
        <v>120</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c r="AA123" s="832"/>
      <c r="AB123" s="832"/>
      <c r="AC123" s="832"/>
      <c r="AD123" s="832"/>
      <c r="AE123" s="832"/>
      <c r="AF123" s="832"/>
      <c r="AG123" s="832"/>
      <c r="AH123" s="832"/>
      <c r="AI123" s="832"/>
      <c r="AJ123" s="832"/>
      <c r="AK123" s="596"/>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833" t="s">
        <v>2346</v>
      </c>
      <c r="C125" s="833"/>
      <c r="D125" s="833"/>
      <c r="E125" s="833"/>
      <c r="F125" s="833"/>
      <c r="G125" s="833"/>
      <c r="H125" s="833"/>
      <c r="I125" s="833"/>
      <c r="J125" s="833"/>
      <c r="K125" s="833"/>
      <c r="L125" s="314"/>
      <c r="M125" s="759"/>
      <c r="N125" s="760"/>
      <c r="O125" s="834" t="s">
        <v>129</v>
      </c>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273" t="str">
        <f>IF(S118="","",IF(S118="○","",IF(AM119=TRUE,"○","×")))</f>
        <v/>
      </c>
      <c r="AL125" s="254"/>
      <c r="AM125" s="602" t="s">
        <v>2149</v>
      </c>
      <c r="AN125" s="579"/>
      <c r="AO125" s="579"/>
      <c r="AP125" s="579"/>
      <c r="AQ125" s="579"/>
      <c r="AR125" s="579"/>
      <c r="AS125" s="579"/>
      <c r="AT125" s="579"/>
      <c r="AU125" s="579"/>
      <c r="AV125" s="579"/>
      <c r="AW125" s="579"/>
      <c r="AX125" s="579"/>
      <c r="AY125" s="579"/>
      <c r="AZ125" s="579"/>
      <c r="BA125" s="579"/>
      <c r="BB125" s="579"/>
      <c r="BC125" s="580"/>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80" t="s">
        <v>130</v>
      </c>
      <c r="C127" s="680"/>
      <c r="D127" s="680"/>
      <c r="E127" s="680"/>
      <c r="F127" s="680"/>
      <c r="G127" s="680"/>
      <c r="H127" s="680"/>
      <c r="I127" s="680"/>
      <c r="J127" s="680"/>
      <c r="K127" s="680"/>
      <c r="L127" s="680"/>
      <c r="M127" s="680"/>
      <c r="N127" s="680"/>
      <c r="O127" s="680"/>
      <c r="P127" s="680"/>
      <c r="Q127" s="680"/>
      <c r="R127" s="680"/>
      <c r="S127" s="680"/>
      <c r="T127" s="680"/>
      <c r="U127" s="680"/>
      <c r="V127" s="680"/>
      <c r="W127" s="680"/>
      <c r="X127" s="680"/>
      <c r="Y127" s="680"/>
      <c r="Z127" s="680"/>
      <c r="AA127" s="680"/>
      <c r="AB127" s="680"/>
      <c r="AC127" s="680"/>
      <c r="AD127" s="680"/>
      <c r="AE127" s="680"/>
      <c r="AF127" s="680"/>
      <c r="AG127" s="680"/>
      <c r="AH127" s="680"/>
      <c r="AI127" s="680"/>
      <c r="AJ127" s="680"/>
      <c r="AK127" s="680"/>
      <c r="AL127" s="254"/>
      <c r="AM127" s="414"/>
    </row>
    <row r="128" spans="1:55" ht="15.75" customHeight="1" thickBot="1">
      <c r="A128" s="246"/>
      <c r="B128" s="369" t="s">
        <v>131</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533" t="s">
        <v>132</v>
      </c>
      <c r="C129" s="534"/>
      <c r="D129" s="534"/>
      <c r="E129" s="534"/>
      <c r="F129" s="534"/>
      <c r="G129" s="534"/>
      <c r="H129" s="534"/>
      <c r="I129" s="534"/>
      <c r="J129" s="534"/>
      <c r="K129" s="534"/>
      <c r="L129" s="528" t="s">
        <v>2361</v>
      </c>
      <c r="M129" s="528"/>
      <c r="N129" s="528"/>
      <c r="O129" s="528"/>
      <c r="P129" s="528"/>
      <c r="Q129" s="528"/>
      <c r="R129" s="528"/>
      <c r="S129" s="528"/>
      <c r="T129" s="528"/>
      <c r="U129" s="528"/>
      <c r="V129" s="528"/>
      <c r="W129" s="528"/>
      <c r="X129" s="528"/>
      <c r="Y129" s="528"/>
      <c r="Z129" s="528"/>
      <c r="AA129" s="529"/>
      <c r="AB129" s="415">
        <f>SUM('別紙様式6-2 事業所個票１:事業所個票10'!AG37)</f>
        <v>0</v>
      </c>
      <c r="AC129" s="530" t="s">
        <v>2363</v>
      </c>
      <c r="AD129" s="531" t="str">
        <f>IF(AB130=0,"",IF(AB129&gt;=AB130,"○","×"))</f>
        <v/>
      </c>
      <c r="AE129" s="246"/>
      <c r="AF129" s="246"/>
      <c r="AG129" s="246"/>
      <c r="AH129" s="246"/>
      <c r="AI129" s="246"/>
      <c r="AJ129" s="246"/>
      <c r="AK129" s="246"/>
      <c r="AL129" s="246"/>
      <c r="AM129" s="416" t="str">
        <f>IF(OR(AD129="×",AD131="×"),"×","")</f>
        <v/>
      </c>
    </row>
    <row r="130" spans="1:56" ht="24.75" customHeight="1" thickBot="1">
      <c r="A130" s="246"/>
      <c r="B130" s="535"/>
      <c r="C130" s="536"/>
      <c r="D130" s="536"/>
      <c r="E130" s="536"/>
      <c r="F130" s="536"/>
      <c r="G130" s="536"/>
      <c r="H130" s="536"/>
      <c r="I130" s="536"/>
      <c r="J130" s="536"/>
      <c r="K130" s="536"/>
      <c r="L130" s="528" t="s">
        <v>2362</v>
      </c>
      <c r="M130" s="528"/>
      <c r="N130" s="528"/>
      <c r="O130" s="528"/>
      <c r="P130" s="528"/>
      <c r="Q130" s="528"/>
      <c r="R130" s="528"/>
      <c r="S130" s="528"/>
      <c r="T130" s="528"/>
      <c r="U130" s="528"/>
      <c r="V130" s="528"/>
      <c r="W130" s="528"/>
      <c r="X130" s="528"/>
      <c r="Y130" s="528"/>
      <c r="Z130" s="528"/>
      <c r="AA130" s="529"/>
      <c r="AB130" s="415">
        <f>SUM('別紙様式6-2 事業所個票１:事業所個票10'!CI6)</f>
        <v>0</v>
      </c>
      <c r="AC130" s="530"/>
      <c r="AD130" s="532"/>
      <c r="AE130" s="246"/>
      <c r="AF130" s="246"/>
      <c r="AG130" s="246"/>
      <c r="AH130" s="246"/>
      <c r="AI130" s="246"/>
      <c r="AJ130" s="246"/>
      <c r="AK130" s="246"/>
      <c r="AL130" s="246"/>
    </row>
    <row r="131" spans="1:56" ht="24.75" customHeight="1" thickBot="1">
      <c r="A131" s="246"/>
      <c r="B131" s="836" t="s">
        <v>2347</v>
      </c>
      <c r="C131" s="828"/>
      <c r="D131" s="828"/>
      <c r="E131" s="828"/>
      <c r="F131" s="828"/>
      <c r="G131" s="828"/>
      <c r="H131" s="828"/>
      <c r="I131" s="828"/>
      <c r="J131" s="828"/>
      <c r="K131" s="828"/>
      <c r="L131" s="528" t="s">
        <v>2361</v>
      </c>
      <c r="M131" s="528"/>
      <c r="N131" s="528"/>
      <c r="O131" s="528"/>
      <c r="P131" s="528"/>
      <c r="Q131" s="528"/>
      <c r="R131" s="528"/>
      <c r="S131" s="528"/>
      <c r="T131" s="528"/>
      <c r="U131" s="528"/>
      <c r="V131" s="528"/>
      <c r="W131" s="528"/>
      <c r="X131" s="528"/>
      <c r="Y131" s="528"/>
      <c r="Z131" s="528"/>
      <c r="AA131" s="529"/>
      <c r="AB131" s="415">
        <f>SUM('別紙様式6-2 事業所個票１:事業所個票10'!AO37)</f>
        <v>0</v>
      </c>
      <c r="AC131" s="530" t="s">
        <v>2363</v>
      </c>
      <c r="AD131" s="531" t="str">
        <f>IF(AB132=0,"",IF(AB131&gt;=AB132,"○","×"))</f>
        <v/>
      </c>
      <c r="AE131" s="246"/>
      <c r="AF131" s="417"/>
      <c r="AG131" s="246"/>
      <c r="AH131" s="246"/>
      <c r="AI131" s="246"/>
      <c r="AJ131" s="246"/>
      <c r="AK131" s="246"/>
      <c r="AL131" s="246"/>
    </row>
    <row r="132" spans="1:56" ht="24.75" customHeight="1" thickBot="1">
      <c r="A132" s="246"/>
      <c r="B132" s="837"/>
      <c r="C132" s="838"/>
      <c r="D132" s="838"/>
      <c r="E132" s="838"/>
      <c r="F132" s="838"/>
      <c r="G132" s="838"/>
      <c r="H132" s="838"/>
      <c r="I132" s="838"/>
      <c r="J132" s="838"/>
      <c r="K132" s="838"/>
      <c r="L132" s="528" t="s">
        <v>2362</v>
      </c>
      <c r="M132" s="528"/>
      <c r="N132" s="528"/>
      <c r="O132" s="528"/>
      <c r="P132" s="528"/>
      <c r="Q132" s="528"/>
      <c r="R132" s="528"/>
      <c r="S132" s="528"/>
      <c r="T132" s="528"/>
      <c r="U132" s="528"/>
      <c r="V132" s="528"/>
      <c r="W132" s="528"/>
      <c r="X132" s="528"/>
      <c r="Y132" s="528"/>
      <c r="Z132" s="528"/>
      <c r="AA132" s="529"/>
      <c r="AB132" s="415">
        <f>SUM('別紙様式6-2 事業所個票１:事業所個票10'!CI6)</f>
        <v>0</v>
      </c>
      <c r="AC132" s="530"/>
      <c r="AD132" s="532"/>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3.8" thickBot="1">
      <c r="A134" s="246"/>
      <c r="B134" s="419" t="s">
        <v>133</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
      </c>
      <c r="AL134" s="246"/>
      <c r="AM134" s="602" t="s">
        <v>2348</v>
      </c>
      <c r="AN134" s="579"/>
      <c r="AO134" s="579"/>
      <c r="AP134" s="579"/>
      <c r="AQ134" s="579"/>
      <c r="AR134" s="579"/>
      <c r="AS134" s="579"/>
      <c r="AT134" s="579"/>
      <c r="AU134" s="579"/>
      <c r="AV134" s="579"/>
      <c r="AW134" s="579"/>
      <c r="AX134" s="579"/>
      <c r="AY134" s="579"/>
      <c r="AZ134" s="579"/>
      <c r="BA134" s="579"/>
      <c r="BB134" s="579"/>
      <c r="BC134" s="580"/>
    </row>
    <row r="135" spans="1:56" s="255" customFormat="1" ht="14.25" customHeight="1">
      <c r="A135" s="254"/>
      <c r="B135" s="421" t="s">
        <v>134</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2349</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2350</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0</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844" t="s">
        <v>135</v>
      </c>
      <c r="E138" s="844"/>
      <c r="F138" s="844"/>
      <c r="G138" s="844"/>
      <c r="H138" s="844"/>
      <c r="I138" s="844"/>
      <c r="J138" s="844"/>
      <c r="K138" s="844"/>
      <c r="L138" s="844"/>
      <c r="M138" s="844"/>
      <c r="N138" s="844"/>
      <c r="O138" s="844"/>
      <c r="P138" s="844"/>
      <c r="Q138" s="844"/>
      <c r="R138" s="844"/>
      <c r="S138" s="844"/>
      <c r="T138" s="844"/>
      <c r="U138" s="844"/>
      <c r="V138" s="844"/>
      <c r="W138" s="844"/>
      <c r="X138" s="844"/>
      <c r="Y138" s="844"/>
      <c r="Z138" s="844"/>
      <c r="AA138" s="844"/>
      <c r="AB138" s="844"/>
      <c r="AC138" s="844"/>
      <c r="AD138" s="844"/>
      <c r="AE138" s="844"/>
      <c r="AF138" s="844"/>
      <c r="AG138" s="844"/>
      <c r="AH138" s="844"/>
      <c r="AI138" s="844"/>
      <c r="AJ138" s="254"/>
      <c r="AK138" s="313"/>
      <c r="AL138" s="433"/>
      <c r="AM138" s="159" t="b">
        <v>0</v>
      </c>
      <c r="AN138" s="428"/>
      <c r="AO138" s="428"/>
      <c r="AP138" s="428"/>
      <c r="AS138" s="429"/>
      <c r="AT138" s="429"/>
    </row>
    <row r="139" spans="1:56" s="255" customFormat="1" ht="18" customHeight="1" thickBot="1">
      <c r="A139" s="254"/>
      <c r="B139" s="434"/>
      <c r="C139" s="435"/>
      <c r="D139" s="436" t="s">
        <v>136</v>
      </c>
      <c r="E139" s="437"/>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438" t="s">
        <v>70</v>
      </c>
      <c r="AL139" s="254"/>
      <c r="AM139" s="159" t="b">
        <v>0</v>
      </c>
      <c r="AN139" s="764" t="s">
        <v>2351</v>
      </c>
      <c r="AO139" s="786"/>
      <c r="AP139" s="786"/>
      <c r="AQ139" s="786"/>
      <c r="AR139" s="786"/>
      <c r="AS139" s="786"/>
      <c r="AT139" s="786"/>
      <c r="AU139" s="786"/>
      <c r="AV139" s="786"/>
      <c r="AW139" s="786"/>
      <c r="AX139" s="786"/>
      <c r="AY139" s="786"/>
      <c r="AZ139" s="786"/>
      <c r="BA139" s="786"/>
      <c r="BB139" s="786"/>
      <c r="BC139" s="787"/>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80" t="s">
        <v>137</v>
      </c>
      <c r="C141" s="680"/>
      <c r="D141" s="680"/>
      <c r="E141" s="680"/>
      <c r="F141" s="680"/>
      <c r="G141" s="680"/>
      <c r="H141" s="680"/>
      <c r="I141" s="680"/>
      <c r="J141" s="680"/>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246"/>
      <c r="AM141" s="441" t="str">
        <f>IF(SUM('別紙様式6-2 事業所個票１:事業所個票10'!CI9)&gt;=1,"表示","表示不要")</f>
        <v>表示不要</v>
      </c>
    </row>
    <row r="142" spans="1:56" ht="13.8" thickBot="1">
      <c r="A142" s="246"/>
      <c r="B142" s="369" t="s">
        <v>2352</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846" t="s">
        <v>138</v>
      </c>
      <c r="C143" s="703"/>
      <c r="D143" s="703"/>
      <c r="E143" s="703"/>
      <c r="F143" s="703"/>
      <c r="G143" s="703"/>
      <c r="H143" s="703"/>
      <c r="I143" s="703"/>
      <c r="J143" s="703"/>
      <c r="K143" s="703"/>
      <c r="L143" s="703"/>
      <c r="M143" s="703"/>
      <c r="N143" s="703"/>
      <c r="O143" s="703"/>
      <c r="P143" s="703"/>
      <c r="Q143" s="704"/>
      <c r="R143" s="442" t="s">
        <v>85</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764" t="s">
        <v>2364</v>
      </c>
      <c r="AN143" s="765"/>
      <c r="AO143" s="765"/>
      <c r="AP143" s="765"/>
      <c r="AQ143" s="765"/>
      <c r="AR143" s="765"/>
      <c r="AS143" s="765"/>
      <c r="AT143" s="765"/>
      <c r="AU143" s="765"/>
      <c r="AV143" s="765"/>
      <c r="AW143" s="765"/>
      <c r="AX143" s="765"/>
      <c r="AY143" s="765"/>
      <c r="AZ143" s="765"/>
      <c r="BA143" s="765"/>
      <c r="BB143" s="765"/>
      <c r="BC143" s="766"/>
    </row>
    <row r="144" spans="1:56" ht="16.5" customHeight="1" thickBot="1">
      <c r="A144" s="246"/>
      <c r="B144" s="839" t="s">
        <v>139</v>
      </c>
      <c r="C144" s="684"/>
      <c r="D144" s="684"/>
      <c r="E144" s="684"/>
      <c r="F144" s="684"/>
      <c r="G144" s="684"/>
      <c r="H144" s="684"/>
      <c r="I144" s="684"/>
      <c r="J144" s="684"/>
      <c r="K144" s="684"/>
      <c r="L144" s="684"/>
      <c r="M144" s="684"/>
      <c r="N144" s="684"/>
      <c r="O144" s="684"/>
      <c r="P144" s="684"/>
      <c r="Q144" s="685"/>
      <c r="R144" s="442" t="s">
        <v>85</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764" t="s">
        <v>2365</v>
      </c>
      <c r="AN144" s="765"/>
      <c r="AO144" s="765"/>
      <c r="AP144" s="765"/>
      <c r="AQ144" s="765"/>
      <c r="AR144" s="765"/>
      <c r="AS144" s="765"/>
      <c r="AT144" s="765"/>
      <c r="AU144" s="765"/>
      <c r="AV144" s="765"/>
      <c r="AW144" s="765"/>
      <c r="AX144" s="765"/>
      <c r="AY144" s="765"/>
      <c r="AZ144" s="765"/>
      <c r="BA144" s="765"/>
      <c r="BB144" s="765"/>
      <c r="BC144" s="766"/>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840" t="s">
        <v>140</v>
      </c>
      <c r="C146" s="840"/>
      <c r="D146" s="840"/>
      <c r="E146" s="840"/>
      <c r="F146" s="840"/>
      <c r="G146" s="840"/>
      <c r="H146" s="840"/>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0"/>
      <c r="AJ146" s="840"/>
      <c r="AK146" s="840"/>
      <c r="AL146" s="445"/>
    </row>
    <row r="147" spans="1:55" s="255" customFormat="1" ht="18.75" customHeight="1" thickBot="1">
      <c r="A147" s="254"/>
      <c r="B147" s="318" t="s">
        <v>141</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841" t="str">
        <f>IF(SUM('別紙様式6-2 事業所個票１:事業所個票10'!CI10)=0,"該当","")</f>
        <v>該当</v>
      </c>
      <c r="AJ147" s="842"/>
      <c r="AK147" s="843"/>
      <c r="AL147" s="254"/>
    </row>
    <row r="148" spans="1:55" s="255" customFormat="1" ht="28.5" customHeight="1">
      <c r="A148" s="254"/>
      <c r="B148" s="344" t="s">
        <v>85</v>
      </c>
      <c r="C148" s="855" t="s">
        <v>142</v>
      </c>
      <c r="D148" s="855"/>
      <c r="E148" s="855"/>
      <c r="F148" s="855"/>
      <c r="G148" s="855"/>
      <c r="H148" s="855"/>
      <c r="I148" s="855"/>
      <c r="J148" s="855"/>
      <c r="K148" s="855"/>
      <c r="L148" s="855"/>
      <c r="M148" s="855"/>
      <c r="N148" s="855"/>
      <c r="O148" s="855"/>
      <c r="P148" s="855"/>
      <c r="Q148" s="855"/>
      <c r="R148" s="855"/>
      <c r="S148" s="855"/>
      <c r="T148" s="855"/>
      <c r="U148" s="855"/>
      <c r="V148" s="855"/>
      <c r="W148" s="855"/>
      <c r="X148" s="855"/>
      <c r="Y148" s="855"/>
      <c r="Z148" s="855"/>
      <c r="AA148" s="855"/>
      <c r="AB148" s="855"/>
      <c r="AC148" s="855"/>
      <c r="AD148" s="855"/>
      <c r="AE148" s="855"/>
      <c r="AF148" s="855"/>
      <c r="AG148" s="855"/>
      <c r="AH148" s="855"/>
      <c r="AI148" s="855"/>
      <c r="AJ148" s="855"/>
      <c r="AK148" s="855"/>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143</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841" t="str">
        <f>IF(SUM('別紙様式6-2 事業所個票１:事業所個票10'!CI10)&gt;=1,"該当","")</f>
        <v/>
      </c>
      <c r="AJ150" s="842"/>
      <c r="AK150" s="843"/>
      <c r="AL150" s="254"/>
    </row>
    <row r="151" spans="1:55" s="255" customFormat="1" ht="39" customHeight="1">
      <c r="A151" s="254"/>
      <c r="B151" s="344" t="s">
        <v>85</v>
      </c>
      <c r="C151" s="855" t="s">
        <v>144</v>
      </c>
      <c r="D151" s="855"/>
      <c r="E151" s="855"/>
      <c r="F151" s="855"/>
      <c r="G151" s="855"/>
      <c r="H151" s="855"/>
      <c r="I151" s="855"/>
      <c r="J151" s="855"/>
      <c r="K151" s="855"/>
      <c r="L151" s="855"/>
      <c r="M151" s="855"/>
      <c r="N151" s="855"/>
      <c r="O151" s="855"/>
      <c r="P151" s="855"/>
      <c r="Q151" s="855"/>
      <c r="R151" s="855"/>
      <c r="S151" s="855"/>
      <c r="T151" s="855"/>
      <c r="U151" s="855"/>
      <c r="V151" s="855"/>
      <c r="W151" s="855"/>
      <c r="X151" s="855"/>
      <c r="Y151" s="855"/>
      <c r="Z151" s="855"/>
      <c r="AA151" s="855"/>
      <c r="AB151" s="855"/>
      <c r="AC151" s="855"/>
      <c r="AD151" s="855"/>
      <c r="AE151" s="855"/>
      <c r="AF151" s="855"/>
      <c r="AG151" s="855"/>
      <c r="AH151" s="855"/>
      <c r="AI151" s="855"/>
      <c r="AJ151" s="855"/>
      <c r="AK151" s="855"/>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856" t="s">
        <v>145</v>
      </c>
      <c r="C153" s="857"/>
      <c r="D153" s="857"/>
      <c r="E153" s="858"/>
      <c r="F153" s="859" t="s">
        <v>146</v>
      </c>
      <c r="G153" s="860"/>
      <c r="H153" s="860"/>
      <c r="I153" s="860"/>
      <c r="J153" s="860"/>
      <c r="K153" s="860"/>
      <c r="L153" s="860"/>
      <c r="M153" s="860"/>
      <c r="N153" s="860"/>
      <c r="O153" s="860"/>
      <c r="P153" s="860"/>
      <c r="Q153" s="860"/>
      <c r="R153" s="860"/>
      <c r="S153" s="860"/>
      <c r="T153" s="860"/>
      <c r="U153" s="860"/>
      <c r="V153" s="860"/>
      <c r="W153" s="860"/>
      <c r="X153" s="860"/>
      <c r="Y153" s="860"/>
      <c r="Z153" s="860"/>
      <c r="AA153" s="860"/>
      <c r="AB153" s="860"/>
      <c r="AC153" s="860"/>
      <c r="AD153" s="860"/>
      <c r="AE153" s="860"/>
      <c r="AF153" s="860"/>
      <c r="AG153" s="860"/>
      <c r="AH153" s="860"/>
      <c r="AI153" s="860"/>
      <c r="AJ153" s="861"/>
      <c r="AK153" s="447" t="str">
        <f>IF(AI150="該当",IF(AND(COUNTIF(AM154:AM157,TRUE)&gt;=1,COUNTIF(AM158:AM161,TRUE)&gt;=1,COUNTIF(AM162:AM165,TRUE)&gt;=1,COUNTIF(AM166:AM169,TRUE)&gt;=1,COUNTIF(AM170:AM173,TRUE)&gt;=1,COUNTIF(AM174:AM177,TRUE)&gt;=1),"○","×"),IF(COUNTIF(AM154:AM177,TRUE)&gt;=1,"○","×"))</f>
        <v>×</v>
      </c>
      <c r="AL153" s="254"/>
      <c r="AM153" s="448" t="s">
        <v>2242</v>
      </c>
      <c r="AN153" s="602" t="s">
        <v>2150</v>
      </c>
      <c r="AO153" s="688"/>
      <c r="AP153" s="688"/>
      <c r="AQ153" s="688"/>
      <c r="AR153" s="688"/>
      <c r="AS153" s="688"/>
      <c r="AT153" s="688"/>
      <c r="AU153" s="688"/>
      <c r="AV153" s="688"/>
      <c r="AW153" s="688"/>
      <c r="AX153" s="688"/>
      <c r="AY153" s="688"/>
      <c r="AZ153" s="688"/>
      <c r="BA153" s="688"/>
      <c r="BB153" s="688"/>
      <c r="BC153" s="689"/>
    </row>
    <row r="154" spans="1:55" s="255" customFormat="1" ht="14.25" customHeight="1" thickBot="1">
      <c r="A154" s="254"/>
      <c r="B154" s="836" t="s">
        <v>147</v>
      </c>
      <c r="C154" s="828"/>
      <c r="D154" s="828"/>
      <c r="E154" s="847"/>
      <c r="F154" s="449"/>
      <c r="G154" s="851" t="s">
        <v>148</v>
      </c>
      <c r="H154" s="851"/>
      <c r="I154" s="851"/>
      <c r="J154" s="851"/>
      <c r="K154" s="851"/>
      <c r="L154" s="851"/>
      <c r="M154" s="851"/>
      <c r="N154" s="851"/>
      <c r="O154" s="851"/>
      <c r="P154" s="851"/>
      <c r="Q154" s="851"/>
      <c r="R154" s="851"/>
      <c r="S154" s="851"/>
      <c r="T154" s="851"/>
      <c r="U154" s="851"/>
      <c r="V154" s="851"/>
      <c r="W154" s="851"/>
      <c r="X154" s="851"/>
      <c r="Y154" s="851"/>
      <c r="Z154" s="851"/>
      <c r="AA154" s="851"/>
      <c r="AB154" s="851"/>
      <c r="AC154" s="851"/>
      <c r="AD154" s="851"/>
      <c r="AE154" s="851"/>
      <c r="AF154" s="851"/>
      <c r="AG154" s="851"/>
      <c r="AH154" s="851"/>
      <c r="AI154" s="851"/>
      <c r="AJ154" s="851"/>
      <c r="AK154" s="852"/>
      <c r="AL154" s="254"/>
      <c r="AM154" s="159" t="b">
        <v>0</v>
      </c>
    </row>
    <row r="155" spans="1:55" s="255" customFormat="1" ht="13.5" customHeight="1">
      <c r="A155" s="254"/>
      <c r="B155" s="848"/>
      <c r="C155" s="829"/>
      <c r="D155" s="829"/>
      <c r="E155" s="849"/>
      <c r="F155" s="450"/>
      <c r="G155" s="853" t="s">
        <v>149</v>
      </c>
      <c r="H155" s="853"/>
      <c r="I155" s="853"/>
      <c r="J155" s="853"/>
      <c r="K155" s="853"/>
      <c r="L155" s="853"/>
      <c r="M155" s="853"/>
      <c r="N155" s="853"/>
      <c r="O155" s="853"/>
      <c r="P155" s="853"/>
      <c r="Q155" s="853"/>
      <c r="R155" s="853"/>
      <c r="S155" s="853"/>
      <c r="T155" s="853"/>
      <c r="U155" s="853"/>
      <c r="V155" s="853"/>
      <c r="W155" s="853"/>
      <c r="X155" s="853"/>
      <c r="Y155" s="853"/>
      <c r="Z155" s="853"/>
      <c r="AA155" s="853"/>
      <c r="AB155" s="853"/>
      <c r="AC155" s="853"/>
      <c r="AD155" s="853"/>
      <c r="AE155" s="853"/>
      <c r="AF155" s="853"/>
      <c r="AG155" s="853"/>
      <c r="AH155" s="853"/>
      <c r="AI155" s="853"/>
      <c r="AJ155" s="853"/>
      <c r="AK155" s="451"/>
      <c r="AL155" s="254"/>
      <c r="AM155" s="159" t="b">
        <v>0</v>
      </c>
      <c r="AN155" s="582" t="s">
        <v>2151</v>
      </c>
      <c r="AO155" s="583"/>
      <c r="AP155" s="583"/>
      <c r="AQ155" s="583"/>
      <c r="AR155" s="583"/>
      <c r="AS155" s="583"/>
      <c r="AT155" s="583"/>
      <c r="AU155" s="583"/>
      <c r="AV155" s="583"/>
      <c r="AW155" s="583"/>
      <c r="AX155" s="583"/>
      <c r="AY155" s="583"/>
      <c r="AZ155" s="583"/>
      <c r="BA155" s="583"/>
      <c r="BB155" s="583"/>
      <c r="BC155" s="584"/>
    </row>
    <row r="156" spans="1:55" s="255" customFormat="1" ht="13.5" customHeight="1" thickBot="1">
      <c r="A156" s="254"/>
      <c r="B156" s="848"/>
      <c r="C156" s="829"/>
      <c r="D156" s="829"/>
      <c r="E156" s="849"/>
      <c r="F156" s="450"/>
      <c r="G156" s="853" t="s">
        <v>150</v>
      </c>
      <c r="H156" s="853"/>
      <c r="I156" s="853"/>
      <c r="J156" s="853"/>
      <c r="K156" s="853"/>
      <c r="L156" s="853"/>
      <c r="M156" s="853"/>
      <c r="N156" s="853"/>
      <c r="O156" s="853"/>
      <c r="P156" s="853"/>
      <c r="Q156" s="853"/>
      <c r="R156" s="853"/>
      <c r="S156" s="853"/>
      <c r="T156" s="853"/>
      <c r="U156" s="853"/>
      <c r="V156" s="853"/>
      <c r="W156" s="853"/>
      <c r="X156" s="853"/>
      <c r="Y156" s="853"/>
      <c r="Z156" s="853"/>
      <c r="AA156" s="853"/>
      <c r="AB156" s="853"/>
      <c r="AC156" s="853"/>
      <c r="AD156" s="853"/>
      <c r="AE156" s="853"/>
      <c r="AF156" s="853"/>
      <c r="AG156" s="853"/>
      <c r="AH156" s="853"/>
      <c r="AI156" s="853"/>
      <c r="AJ156" s="853"/>
      <c r="AK156" s="451"/>
      <c r="AL156" s="254"/>
      <c r="AM156" s="159" t="b">
        <v>0</v>
      </c>
      <c r="AN156" s="585"/>
      <c r="AO156" s="586"/>
      <c r="AP156" s="586"/>
      <c r="AQ156" s="586"/>
      <c r="AR156" s="586"/>
      <c r="AS156" s="586"/>
      <c r="AT156" s="586"/>
      <c r="AU156" s="586"/>
      <c r="AV156" s="586"/>
      <c r="AW156" s="586"/>
      <c r="AX156" s="586"/>
      <c r="AY156" s="586"/>
      <c r="AZ156" s="586"/>
      <c r="BA156" s="586"/>
      <c r="BB156" s="586"/>
      <c r="BC156" s="587"/>
    </row>
    <row r="157" spans="1:55" s="255" customFormat="1" ht="13.5" customHeight="1">
      <c r="A157" s="254"/>
      <c r="B157" s="837"/>
      <c r="C157" s="838"/>
      <c r="D157" s="838"/>
      <c r="E157" s="850"/>
      <c r="F157" s="452"/>
      <c r="G157" s="854" t="s">
        <v>151</v>
      </c>
      <c r="H157" s="854"/>
      <c r="I157" s="854"/>
      <c r="J157" s="854"/>
      <c r="K157" s="854"/>
      <c r="L157" s="854"/>
      <c r="M157" s="854"/>
      <c r="N157" s="854"/>
      <c r="O157" s="854"/>
      <c r="P157" s="854"/>
      <c r="Q157" s="854"/>
      <c r="R157" s="854"/>
      <c r="S157" s="854"/>
      <c r="T157" s="854"/>
      <c r="U157" s="854"/>
      <c r="V157" s="854"/>
      <c r="W157" s="854"/>
      <c r="X157" s="854"/>
      <c r="Y157" s="854"/>
      <c r="Z157" s="854"/>
      <c r="AA157" s="854"/>
      <c r="AB157" s="854"/>
      <c r="AC157" s="854"/>
      <c r="AD157" s="854"/>
      <c r="AE157" s="854"/>
      <c r="AF157" s="854"/>
      <c r="AG157" s="854"/>
      <c r="AH157" s="854"/>
      <c r="AI157" s="854"/>
      <c r="AJ157" s="854"/>
      <c r="AK157" s="453"/>
      <c r="AL157" s="254"/>
      <c r="AM157" s="159" t="b">
        <v>0</v>
      </c>
    </row>
    <row r="158" spans="1:55" s="255" customFormat="1" ht="24.75" customHeight="1" thickBot="1">
      <c r="A158" s="254"/>
      <c r="B158" s="836" t="s">
        <v>152</v>
      </c>
      <c r="C158" s="828"/>
      <c r="D158" s="828"/>
      <c r="E158" s="847"/>
      <c r="F158" s="454"/>
      <c r="G158" s="862" t="s">
        <v>153</v>
      </c>
      <c r="H158" s="862"/>
      <c r="I158" s="862"/>
      <c r="J158" s="862"/>
      <c r="K158" s="862"/>
      <c r="L158" s="862"/>
      <c r="M158" s="862"/>
      <c r="N158" s="862"/>
      <c r="O158" s="862"/>
      <c r="P158" s="862"/>
      <c r="Q158" s="862"/>
      <c r="R158" s="862"/>
      <c r="S158" s="862"/>
      <c r="T158" s="862"/>
      <c r="U158" s="862"/>
      <c r="V158" s="862"/>
      <c r="W158" s="862"/>
      <c r="X158" s="862"/>
      <c r="Y158" s="862"/>
      <c r="Z158" s="862"/>
      <c r="AA158" s="862"/>
      <c r="AB158" s="862"/>
      <c r="AC158" s="862"/>
      <c r="AD158" s="862"/>
      <c r="AE158" s="862"/>
      <c r="AF158" s="862"/>
      <c r="AG158" s="862"/>
      <c r="AH158" s="862"/>
      <c r="AI158" s="862"/>
      <c r="AJ158" s="862"/>
      <c r="AK158" s="455"/>
      <c r="AL158" s="254"/>
      <c r="AM158" s="159" t="b">
        <v>0</v>
      </c>
    </row>
    <row r="159" spans="1:55" s="255" customFormat="1" ht="13.5" customHeight="1">
      <c r="A159" s="254"/>
      <c r="B159" s="848"/>
      <c r="C159" s="829"/>
      <c r="D159" s="829"/>
      <c r="E159" s="849"/>
      <c r="F159" s="450"/>
      <c r="G159" s="853" t="s">
        <v>154</v>
      </c>
      <c r="H159" s="853"/>
      <c r="I159" s="853"/>
      <c r="J159" s="853"/>
      <c r="K159" s="853"/>
      <c r="L159" s="853"/>
      <c r="M159" s="853"/>
      <c r="N159" s="853"/>
      <c r="O159" s="853"/>
      <c r="P159" s="853"/>
      <c r="Q159" s="853"/>
      <c r="R159" s="853"/>
      <c r="S159" s="853"/>
      <c r="T159" s="853"/>
      <c r="U159" s="853"/>
      <c r="V159" s="853"/>
      <c r="W159" s="853"/>
      <c r="X159" s="853"/>
      <c r="Y159" s="853"/>
      <c r="Z159" s="853"/>
      <c r="AA159" s="853"/>
      <c r="AB159" s="853"/>
      <c r="AC159" s="853"/>
      <c r="AD159" s="853"/>
      <c r="AE159" s="853"/>
      <c r="AF159" s="853"/>
      <c r="AG159" s="853"/>
      <c r="AH159" s="853"/>
      <c r="AI159" s="853"/>
      <c r="AJ159" s="853"/>
      <c r="AK159" s="456"/>
      <c r="AL159" s="254"/>
      <c r="AM159" s="159" t="b">
        <v>0</v>
      </c>
      <c r="AN159" s="582" t="s">
        <v>2151</v>
      </c>
      <c r="AO159" s="583"/>
      <c r="AP159" s="583"/>
      <c r="AQ159" s="583"/>
      <c r="AR159" s="583"/>
      <c r="AS159" s="583"/>
      <c r="AT159" s="583"/>
      <c r="AU159" s="583"/>
      <c r="AV159" s="583"/>
      <c r="AW159" s="583"/>
      <c r="AX159" s="583"/>
      <c r="AY159" s="583"/>
      <c r="AZ159" s="583"/>
      <c r="BA159" s="583"/>
      <c r="BB159" s="583"/>
      <c r="BC159" s="584"/>
    </row>
    <row r="160" spans="1:55" s="255" customFormat="1" ht="13.5" customHeight="1" thickBot="1">
      <c r="A160" s="254"/>
      <c r="B160" s="848"/>
      <c r="C160" s="829"/>
      <c r="D160" s="829"/>
      <c r="E160" s="849"/>
      <c r="F160" s="450"/>
      <c r="G160" s="853" t="s">
        <v>155</v>
      </c>
      <c r="H160" s="853"/>
      <c r="I160" s="853"/>
      <c r="J160" s="853"/>
      <c r="K160" s="853"/>
      <c r="L160" s="853"/>
      <c r="M160" s="853"/>
      <c r="N160" s="853"/>
      <c r="O160" s="853"/>
      <c r="P160" s="853"/>
      <c r="Q160" s="853"/>
      <c r="R160" s="853"/>
      <c r="S160" s="853"/>
      <c r="T160" s="853"/>
      <c r="U160" s="853"/>
      <c r="V160" s="853"/>
      <c r="W160" s="853"/>
      <c r="X160" s="853"/>
      <c r="Y160" s="853"/>
      <c r="Z160" s="853"/>
      <c r="AA160" s="853"/>
      <c r="AB160" s="853"/>
      <c r="AC160" s="853"/>
      <c r="AD160" s="853"/>
      <c r="AE160" s="853"/>
      <c r="AF160" s="853"/>
      <c r="AG160" s="853"/>
      <c r="AH160" s="853"/>
      <c r="AI160" s="853"/>
      <c r="AJ160" s="853"/>
      <c r="AK160" s="451"/>
      <c r="AL160" s="254"/>
      <c r="AM160" s="159" t="b">
        <v>0</v>
      </c>
      <c r="AN160" s="585"/>
      <c r="AO160" s="586"/>
      <c r="AP160" s="586"/>
      <c r="AQ160" s="586"/>
      <c r="AR160" s="586"/>
      <c r="AS160" s="586"/>
      <c r="AT160" s="586"/>
      <c r="AU160" s="586"/>
      <c r="AV160" s="586"/>
      <c r="AW160" s="586"/>
      <c r="AX160" s="586"/>
      <c r="AY160" s="586"/>
      <c r="AZ160" s="586"/>
      <c r="BA160" s="586"/>
      <c r="BB160" s="586"/>
      <c r="BC160" s="587"/>
    </row>
    <row r="161" spans="1:55" s="255" customFormat="1" ht="13.5" customHeight="1">
      <c r="A161" s="254"/>
      <c r="B161" s="837"/>
      <c r="C161" s="838"/>
      <c r="D161" s="838"/>
      <c r="E161" s="850"/>
      <c r="F161" s="457"/>
      <c r="G161" s="864" t="s">
        <v>156</v>
      </c>
      <c r="H161" s="864"/>
      <c r="I161" s="864"/>
      <c r="J161" s="864"/>
      <c r="K161" s="864"/>
      <c r="L161" s="864"/>
      <c r="M161" s="864"/>
      <c r="N161" s="864"/>
      <c r="O161" s="864"/>
      <c r="P161" s="864"/>
      <c r="Q161" s="864"/>
      <c r="R161" s="864"/>
      <c r="S161" s="864"/>
      <c r="T161" s="864"/>
      <c r="U161" s="864"/>
      <c r="V161" s="864"/>
      <c r="W161" s="864"/>
      <c r="X161" s="864"/>
      <c r="Y161" s="864"/>
      <c r="Z161" s="864"/>
      <c r="AA161" s="864"/>
      <c r="AB161" s="864"/>
      <c r="AC161" s="864"/>
      <c r="AD161" s="864"/>
      <c r="AE161" s="864"/>
      <c r="AF161" s="864"/>
      <c r="AG161" s="864"/>
      <c r="AH161" s="864"/>
      <c r="AI161" s="864"/>
      <c r="AJ161" s="864"/>
      <c r="AK161" s="865"/>
      <c r="AL161" s="254"/>
      <c r="AM161" s="159" t="b">
        <v>0</v>
      </c>
    </row>
    <row r="162" spans="1:55" s="255" customFormat="1" ht="13.5" customHeight="1" thickBot="1">
      <c r="A162" s="254"/>
      <c r="B162" s="836" t="s">
        <v>157</v>
      </c>
      <c r="C162" s="828"/>
      <c r="D162" s="828"/>
      <c r="E162" s="847"/>
      <c r="F162" s="458"/>
      <c r="G162" s="862" t="s">
        <v>158</v>
      </c>
      <c r="H162" s="862"/>
      <c r="I162" s="862"/>
      <c r="J162" s="862"/>
      <c r="K162" s="862"/>
      <c r="L162" s="862"/>
      <c r="M162" s="862"/>
      <c r="N162" s="862"/>
      <c r="O162" s="862"/>
      <c r="P162" s="862"/>
      <c r="Q162" s="862"/>
      <c r="R162" s="862"/>
      <c r="S162" s="862"/>
      <c r="T162" s="862"/>
      <c r="U162" s="862"/>
      <c r="V162" s="862"/>
      <c r="W162" s="862"/>
      <c r="X162" s="862"/>
      <c r="Y162" s="862"/>
      <c r="Z162" s="862"/>
      <c r="AA162" s="862"/>
      <c r="AB162" s="862"/>
      <c r="AC162" s="862"/>
      <c r="AD162" s="862"/>
      <c r="AE162" s="862"/>
      <c r="AF162" s="862"/>
      <c r="AG162" s="862"/>
      <c r="AH162" s="862"/>
      <c r="AI162" s="862"/>
      <c r="AJ162" s="862"/>
      <c r="AK162" s="456"/>
      <c r="AL162" s="254"/>
      <c r="AM162" s="159" t="b">
        <v>0</v>
      </c>
    </row>
    <row r="163" spans="1:55" s="255" customFormat="1" ht="22.5" customHeight="1">
      <c r="A163" s="254"/>
      <c r="B163" s="848"/>
      <c r="C163" s="829"/>
      <c r="D163" s="829"/>
      <c r="E163" s="849"/>
      <c r="F163" s="450"/>
      <c r="G163" s="853" t="s">
        <v>159</v>
      </c>
      <c r="H163" s="853"/>
      <c r="I163" s="853"/>
      <c r="J163" s="853"/>
      <c r="K163" s="853"/>
      <c r="L163" s="853"/>
      <c r="M163" s="853"/>
      <c r="N163" s="853"/>
      <c r="O163" s="853"/>
      <c r="P163" s="853"/>
      <c r="Q163" s="853"/>
      <c r="R163" s="853"/>
      <c r="S163" s="853"/>
      <c r="T163" s="853"/>
      <c r="U163" s="853"/>
      <c r="V163" s="853"/>
      <c r="W163" s="853"/>
      <c r="X163" s="853"/>
      <c r="Y163" s="853"/>
      <c r="Z163" s="853"/>
      <c r="AA163" s="853"/>
      <c r="AB163" s="853"/>
      <c r="AC163" s="853"/>
      <c r="AD163" s="853"/>
      <c r="AE163" s="853"/>
      <c r="AF163" s="853"/>
      <c r="AG163" s="853"/>
      <c r="AH163" s="853"/>
      <c r="AI163" s="853"/>
      <c r="AJ163" s="853"/>
      <c r="AK163" s="451"/>
      <c r="AL163" s="254"/>
      <c r="AM163" s="159" t="b">
        <v>0</v>
      </c>
      <c r="AN163" s="582" t="s">
        <v>2151</v>
      </c>
      <c r="AO163" s="583"/>
      <c r="AP163" s="583"/>
      <c r="AQ163" s="583"/>
      <c r="AR163" s="583"/>
      <c r="AS163" s="583"/>
      <c r="AT163" s="583"/>
      <c r="AU163" s="583"/>
      <c r="AV163" s="583"/>
      <c r="AW163" s="583"/>
      <c r="AX163" s="583"/>
      <c r="AY163" s="583"/>
      <c r="AZ163" s="583"/>
      <c r="BA163" s="583"/>
      <c r="BB163" s="583"/>
      <c r="BC163" s="584"/>
    </row>
    <row r="164" spans="1:55" s="255" customFormat="1" ht="13.5" customHeight="1" thickBot="1">
      <c r="A164" s="254"/>
      <c r="B164" s="848"/>
      <c r="C164" s="829"/>
      <c r="D164" s="829"/>
      <c r="E164" s="849"/>
      <c r="F164" s="450"/>
      <c r="G164" s="853" t="s">
        <v>160</v>
      </c>
      <c r="H164" s="853"/>
      <c r="I164" s="853"/>
      <c r="J164" s="853"/>
      <c r="K164" s="853"/>
      <c r="L164" s="853"/>
      <c r="M164" s="853"/>
      <c r="N164" s="853"/>
      <c r="O164" s="853"/>
      <c r="P164" s="853"/>
      <c r="Q164" s="853"/>
      <c r="R164" s="853"/>
      <c r="S164" s="853"/>
      <c r="T164" s="853"/>
      <c r="U164" s="853"/>
      <c r="V164" s="853"/>
      <c r="W164" s="853"/>
      <c r="X164" s="853"/>
      <c r="Y164" s="853"/>
      <c r="Z164" s="853"/>
      <c r="AA164" s="853"/>
      <c r="AB164" s="853"/>
      <c r="AC164" s="853"/>
      <c r="AD164" s="853"/>
      <c r="AE164" s="853"/>
      <c r="AF164" s="853"/>
      <c r="AG164" s="853"/>
      <c r="AH164" s="853"/>
      <c r="AI164" s="853"/>
      <c r="AJ164" s="853"/>
      <c r="AK164" s="451"/>
      <c r="AL164" s="254"/>
      <c r="AM164" s="159" t="b">
        <v>0</v>
      </c>
      <c r="AN164" s="585"/>
      <c r="AO164" s="586"/>
      <c r="AP164" s="586"/>
      <c r="AQ164" s="586"/>
      <c r="AR164" s="586"/>
      <c r="AS164" s="586"/>
      <c r="AT164" s="586"/>
      <c r="AU164" s="586"/>
      <c r="AV164" s="586"/>
      <c r="AW164" s="586"/>
      <c r="AX164" s="586"/>
      <c r="AY164" s="586"/>
      <c r="AZ164" s="586"/>
      <c r="BA164" s="586"/>
      <c r="BB164" s="586"/>
      <c r="BC164" s="587"/>
    </row>
    <row r="165" spans="1:55" s="255" customFormat="1" ht="13.5" customHeight="1">
      <c r="A165" s="254"/>
      <c r="B165" s="837"/>
      <c r="C165" s="838"/>
      <c r="D165" s="838"/>
      <c r="E165" s="850"/>
      <c r="F165" s="452"/>
      <c r="G165" s="863" t="s">
        <v>161</v>
      </c>
      <c r="H165" s="863"/>
      <c r="I165" s="863"/>
      <c r="J165" s="863"/>
      <c r="K165" s="863"/>
      <c r="L165" s="863"/>
      <c r="M165" s="863"/>
      <c r="N165" s="863"/>
      <c r="O165" s="863"/>
      <c r="P165" s="863"/>
      <c r="Q165" s="863"/>
      <c r="R165" s="863"/>
      <c r="S165" s="863"/>
      <c r="T165" s="863"/>
      <c r="U165" s="863"/>
      <c r="V165" s="863"/>
      <c r="W165" s="863"/>
      <c r="X165" s="863"/>
      <c r="Y165" s="863"/>
      <c r="Z165" s="863"/>
      <c r="AA165" s="863"/>
      <c r="AB165" s="863"/>
      <c r="AC165" s="863"/>
      <c r="AD165" s="863"/>
      <c r="AE165" s="863"/>
      <c r="AF165" s="863"/>
      <c r="AG165" s="863"/>
      <c r="AH165" s="863"/>
      <c r="AI165" s="863"/>
      <c r="AJ165" s="863"/>
      <c r="AK165" s="459"/>
      <c r="AL165" s="254"/>
      <c r="AM165" s="159" t="b">
        <v>0</v>
      </c>
    </row>
    <row r="166" spans="1:55" s="255" customFormat="1" ht="21" customHeight="1" thickBot="1">
      <c r="A166" s="254"/>
      <c r="B166" s="836" t="s">
        <v>162</v>
      </c>
      <c r="C166" s="828"/>
      <c r="D166" s="828"/>
      <c r="E166" s="847"/>
      <c r="F166" s="454"/>
      <c r="G166" s="868" t="s">
        <v>163</v>
      </c>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456"/>
      <c r="AL166" s="254"/>
      <c r="AM166" s="159" t="b">
        <v>0</v>
      </c>
    </row>
    <row r="167" spans="1:55" s="255" customFormat="1" ht="13.5" customHeight="1">
      <c r="A167" s="254"/>
      <c r="B167" s="848"/>
      <c r="C167" s="829"/>
      <c r="D167" s="829"/>
      <c r="E167" s="849"/>
      <c r="F167" s="450"/>
      <c r="G167" s="867" t="s">
        <v>164</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456"/>
      <c r="AL167" s="246"/>
      <c r="AM167" s="159" t="b">
        <v>0</v>
      </c>
      <c r="AN167" s="582" t="s">
        <v>2151</v>
      </c>
      <c r="AO167" s="583"/>
      <c r="AP167" s="583"/>
      <c r="AQ167" s="583"/>
      <c r="AR167" s="583"/>
      <c r="AS167" s="583"/>
      <c r="AT167" s="583"/>
      <c r="AU167" s="583"/>
      <c r="AV167" s="583"/>
      <c r="AW167" s="583"/>
      <c r="AX167" s="583"/>
      <c r="AY167" s="583"/>
      <c r="AZ167" s="583"/>
      <c r="BA167" s="583"/>
      <c r="BB167" s="583"/>
      <c r="BC167" s="584"/>
    </row>
    <row r="168" spans="1:55" s="255" customFormat="1" ht="13.5" customHeight="1" thickBot="1">
      <c r="A168" s="254"/>
      <c r="B168" s="848"/>
      <c r="C168" s="829"/>
      <c r="D168" s="829"/>
      <c r="E168" s="849"/>
      <c r="F168" s="450"/>
      <c r="G168" s="867" t="s">
        <v>165</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460"/>
      <c r="AL168" s="254"/>
      <c r="AM168" s="159" t="b">
        <v>0</v>
      </c>
      <c r="AN168" s="585"/>
      <c r="AO168" s="586"/>
      <c r="AP168" s="586"/>
      <c r="AQ168" s="586"/>
      <c r="AR168" s="586"/>
      <c r="AS168" s="586"/>
      <c r="AT168" s="586"/>
      <c r="AU168" s="586"/>
      <c r="AV168" s="586"/>
      <c r="AW168" s="586"/>
      <c r="AX168" s="586"/>
      <c r="AY168" s="586"/>
      <c r="AZ168" s="586"/>
      <c r="BA168" s="586"/>
      <c r="BB168" s="586"/>
      <c r="BC168" s="587"/>
    </row>
    <row r="169" spans="1:55" s="255" customFormat="1" ht="13.5" customHeight="1">
      <c r="A169" s="254"/>
      <c r="B169" s="837"/>
      <c r="C169" s="838"/>
      <c r="D169" s="838"/>
      <c r="E169" s="850"/>
      <c r="F169" s="457"/>
      <c r="G169" s="863" t="s">
        <v>166</v>
      </c>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863"/>
      <c r="AK169" s="865"/>
      <c r="AL169" s="254"/>
      <c r="AM169" s="159" t="b">
        <v>0</v>
      </c>
    </row>
    <row r="170" spans="1:55" s="255" customFormat="1" ht="13.5" customHeight="1" thickBot="1">
      <c r="A170" s="254"/>
      <c r="B170" s="836" t="s">
        <v>167</v>
      </c>
      <c r="C170" s="828"/>
      <c r="D170" s="828"/>
      <c r="E170" s="847"/>
      <c r="F170" s="458"/>
      <c r="G170" s="866" t="s">
        <v>168</v>
      </c>
      <c r="H170" s="866"/>
      <c r="I170" s="866"/>
      <c r="J170" s="866"/>
      <c r="K170" s="866"/>
      <c r="L170" s="866"/>
      <c r="M170" s="866"/>
      <c r="N170" s="866"/>
      <c r="O170" s="866"/>
      <c r="P170" s="866"/>
      <c r="Q170" s="866"/>
      <c r="R170" s="866"/>
      <c r="S170" s="866"/>
      <c r="T170" s="866"/>
      <c r="U170" s="866"/>
      <c r="V170" s="866"/>
      <c r="W170" s="866"/>
      <c r="X170" s="866"/>
      <c r="Y170" s="866"/>
      <c r="Z170" s="866"/>
      <c r="AA170" s="866"/>
      <c r="AB170" s="866"/>
      <c r="AC170" s="866"/>
      <c r="AD170" s="866"/>
      <c r="AE170" s="866"/>
      <c r="AF170" s="866"/>
      <c r="AG170" s="866"/>
      <c r="AH170" s="866"/>
      <c r="AI170" s="866"/>
      <c r="AJ170" s="866"/>
      <c r="AK170" s="456"/>
      <c r="AL170" s="254"/>
      <c r="AM170" s="159" t="b">
        <v>0</v>
      </c>
    </row>
    <row r="171" spans="1:55" s="255" customFormat="1" ht="21" customHeight="1">
      <c r="A171" s="254"/>
      <c r="B171" s="848"/>
      <c r="C171" s="829"/>
      <c r="D171" s="829"/>
      <c r="E171" s="849"/>
      <c r="F171" s="450"/>
      <c r="G171" s="867" t="s">
        <v>169</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451"/>
      <c r="AL171" s="254"/>
      <c r="AM171" s="159" t="b">
        <v>0</v>
      </c>
      <c r="AN171" s="582" t="s">
        <v>2151</v>
      </c>
      <c r="AO171" s="583"/>
      <c r="AP171" s="583"/>
      <c r="AQ171" s="583"/>
      <c r="AR171" s="583"/>
      <c r="AS171" s="583"/>
      <c r="AT171" s="583"/>
      <c r="AU171" s="583"/>
      <c r="AV171" s="583"/>
      <c r="AW171" s="583"/>
      <c r="AX171" s="583"/>
      <c r="AY171" s="583"/>
      <c r="AZ171" s="583"/>
      <c r="BA171" s="583"/>
      <c r="BB171" s="583"/>
      <c r="BC171" s="584"/>
    </row>
    <row r="172" spans="1:55" s="255" customFormat="1" ht="13.5" customHeight="1" thickBot="1">
      <c r="A172" s="254"/>
      <c r="B172" s="848"/>
      <c r="C172" s="829"/>
      <c r="D172" s="829"/>
      <c r="E172" s="849"/>
      <c r="F172" s="450"/>
      <c r="G172" s="867" t="s">
        <v>170</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451"/>
      <c r="AL172" s="254"/>
      <c r="AM172" s="159" t="b">
        <v>0</v>
      </c>
      <c r="AN172" s="585"/>
      <c r="AO172" s="586"/>
      <c r="AP172" s="586"/>
      <c r="AQ172" s="586"/>
      <c r="AR172" s="586"/>
      <c r="AS172" s="586"/>
      <c r="AT172" s="586"/>
      <c r="AU172" s="586"/>
      <c r="AV172" s="586"/>
      <c r="AW172" s="586"/>
      <c r="AX172" s="586"/>
      <c r="AY172" s="586"/>
      <c r="AZ172" s="586"/>
      <c r="BA172" s="586"/>
      <c r="BB172" s="586"/>
      <c r="BC172" s="587"/>
    </row>
    <row r="173" spans="1:55" s="255" customFormat="1" ht="13.5" customHeight="1">
      <c r="A173" s="254"/>
      <c r="B173" s="837"/>
      <c r="C173" s="838"/>
      <c r="D173" s="838"/>
      <c r="E173" s="850"/>
      <c r="F173" s="457"/>
      <c r="G173" s="863" t="s">
        <v>171</v>
      </c>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863"/>
      <c r="AK173" s="459"/>
      <c r="AL173" s="254"/>
      <c r="AM173" s="159" t="b">
        <v>0</v>
      </c>
    </row>
    <row r="174" spans="1:55" s="255" customFormat="1" ht="13.5" customHeight="1" thickBot="1">
      <c r="A174" s="254"/>
      <c r="B174" s="836" t="s">
        <v>172</v>
      </c>
      <c r="C174" s="828"/>
      <c r="D174" s="828"/>
      <c r="E174" s="847"/>
      <c r="F174" s="458"/>
      <c r="G174" s="866" t="s">
        <v>173</v>
      </c>
      <c r="H174" s="866"/>
      <c r="I174" s="866"/>
      <c r="J174" s="866"/>
      <c r="K174" s="866"/>
      <c r="L174" s="866"/>
      <c r="M174" s="866"/>
      <c r="N174" s="866"/>
      <c r="O174" s="866"/>
      <c r="P174" s="866"/>
      <c r="Q174" s="866"/>
      <c r="R174" s="866"/>
      <c r="S174" s="866"/>
      <c r="T174" s="866"/>
      <c r="U174" s="866"/>
      <c r="V174" s="866"/>
      <c r="W174" s="866"/>
      <c r="X174" s="866"/>
      <c r="Y174" s="866"/>
      <c r="Z174" s="866"/>
      <c r="AA174" s="866"/>
      <c r="AB174" s="866"/>
      <c r="AC174" s="866"/>
      <c r="AD174" s="866"/>
      <c r="AE174" s="866"/>
      <c r="AF174" s="866"/>
      <c r="AG174" s="866"/>
      <c r="AH174" s="866"/>
      <c r="AI174" s="866"/>
      <c r="AJ174" s="866"/>
      <c r="AK174" s="877"/>
      <c r="AL174" s="461"/>
      <c r="AM174" s="159" t="b">
        <v>0</v>
      </c>
      <c r="AN174" s="1"/>
      <c r="AO174" s="1"/>
      <c r="AP174" s="1"/>
    </row>
    <row r="175" spans="1:55" ht="13.5" customHeight="1">
      <c r="A175" s="246"/>
      <c r="B175" s="848"/>
      <c r="C175" s="829"/>
      <c r="D175" s="829"/>
      <c r="E175" s="849"/>
      <c r="F175" s="450"/>
      <c r="G175" s="867" t="s">
        <v>174</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451"/>
      <c r="AL175" s="254"/>
      <c r="AM175" s="159" t="b">
        <v>0</v>
      </c>
      <c r="AN175" s="582" t="s">
        <v>2151</v>
      </c>
      <c r="AO175" s="583"/>
      <c r="AP175" s="583"/>
      <c r="AQ175" s="583"/>
      <c r="AR175" s="583"/>
      <c r="AS175" s="583"/>
      <c r="AT175" s="583"/>
      <c r="AU175" s="583"/>
      <c r="AV175" s="583"/>
      <c r="AW175" s="583"/>
      <c r="AX175" s="583"/>
      <c r="AY175" s="583"/>
      <c r="AZ175" s="583"/>
      <c r="BA175" s="583"/>
      <c r="BB175" s="583"/>
      <c r="BC175" s="584"/>
    </row>
    <row r="176" spans="1:55" ht="13.5" customHeight="1" thickBot="1">
      <c r="A176" s="246"/>
      <c r="B176" s="848"/>
      <c r="C176" s="829"/>
      <c r="D176" s="829"/>
      <c r="E176" s="849"/>
      <c r="F176" s="450"/>
      <c r="G176" s="867" t="s">
        <v>175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451"/>
      <c r="AL176" s="254"/>
      <c r="AM176" s="159" t="b">
        <v>0</v>
      </c>
      <c r="AN176" s="585"/>
      <c r="AO176" s="586"/>
      <c r="AP176" s="586"/>
      <c r="AQ176" s="586"/>
      <c r="AR176" s="586"/>
      <c r="AS176" s="586"/>
      <c r="AT176" s="586"/>
      <c r="AU176" s="586"/>
      <c r="AV176" s="586"/>
      <c r="AW176" s="586"/>
      <c r="AX176" s="586"/>
      <c r="AY176" s="586"/>
      <c r="AZ176" s="586"/>
      <c r="BA176" s="586"/>
      <c r="BB176" s="586"/>
      <c r="BC176" s="587"/>
    </row>
    <row r="177" spans="1:59" ht="13.5" customHeight="1" thickBot="1">
      <c r="A177" s="246"/>
      <c r="B177" s="837"/>
      <c r="C177" s="838"/>
      <c r="D177" s="838"/>
      <c r="E177" s="850"/>
      <c r="F177" s="462"/>
      <c r="G177" s="878" t="s">
        <v>176</v>
      </c>
      <c r="H177" s="878"/>
      <c r="I177" s="878"/>
      <c r="J177" s="878"/>
      <c r="K177" s="878"/>
      <c r="L177" s="878"/>
      <c r="M177" s="878"/>
      <c r="N177" s="878"/>
      <c r="O177" s="878"/>
      <c r="P177" s="878"/>
      <c r="Q177" s="878"/>
      <c r="R177" s="878"/>
      <c r="S177" s="878"/>
      <c r="T177" s="878"/>
      <c r="U177" s="878"/>
      <c r="V177" s="878"/>
      <c r="W177" s="878"/>
      <c r="X177" s="878"/>
      <c r="Y177" s="878"/>
      <c r="Z177" s="878"/>
      <c r="AA177" s="878"/>
      <c r="AB177" s="878"/>
      <c r="AC177" s="878"/>
      <c r="AD177" s="878"/>
      <c r="AE177" s="878"/>
      <c r="AF177" s="878"/>
      <c r="AG177" s="878"/>
      <c r="AH177" s="878"/>
      <c r="AI177" s="878"/>
      <c r="AJ177" s="878"/>
      <c r="AK177" s="463"/>
      <c r="AL177" s="246"/>
      <c r="AM177" s="159" t="b">
        <v>0</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80" t="s">
        <v>177</v>
      </c>
      <c r="C179" s="680"/>
      <c r="D179" s="680"/>
      <c r="E179" s="680"/>
      <c r="F179" s="680"/>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680"/>
      <c r="AK179" s="680"/>
      <c r="AL179" s="357"/>
      <c r="AN179" s="468"/>
    </row>
    <row r="180" spans="1:59" s="465" customFormat="1" ht="12.75" customHeight="1" thickBot="1">
      <c r="A180" s="461"/>
      <c r="B180" s="469" t="s">
        <v>28</v>
      </c>
      <c r="C180" s="300" t="s">
        <v>178</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
      </c>
      <c r="AL180" s="246"/>
    </row>
    <row r="181" spans="1:59" s="465" customFormat="1" ht="25.5" customHeight="1">
      <c r="A181" s="461"/>
      <c r="B181" s="891" t="s">
        <v>180</v>
      </c>
      <c r="C181" s="892"/>
      <c r="D181" s="892"/>
      <c r="E181" s="893" t="b">
        <v>0</v>
      </c>
      <c r="F181" s="449"/>
      <c r="G181" s="879" t="s">
        <v>2243</v>
      </c>
      <c r="H181" s="879"/>
      <c r="I181" s="879"/>
      <c r="J181" s="879"/>
      <c r="K181" s="879"/>
      <c r="L181" s="879"/>
      <c r="M181" s="879"/>
      <c r="N181" s="879"/>
      <c r="O181" s="879"/>
      <c r="P181" s="879"/>
      <c r="Q181" s="879"/>
      <c r="R181" s="879"/>
      <c r="S181" s="879"/>
      <c r="T181" s="879"/>
      <c r="U181" s="879"/>
      <c r="V181" s="879"/>
      <c r="W181" s="879"/>
      <c r="X181" s="879"/>
      <c r="Y181" s="879"/>
      <c r="Z181" s="879"/>
      <c r="AA181" s="879"/>
      <c r="AB181" s="879"/>
      <c r="AC181" s="879"/>
      <c r="AD181" s="879"/>
      <c r="AE181" s="879"/>
      <c r="AF181" s="879"/>
      <c r="AG181" s="879"/>
      <c r="AH181" s="879"/>
      <c r="AI181" s="879"/>
      <c r="AJ181" s="879"/>
      <c r="AK181" s="897"/>
      <c r="AL181" s="254"/>
      <c r="AM181" s="159" t="b">
        <v>0</v>
      </c>
      <c r="AN181" s="582" t="s">
        <v>179</v>
      </c>
      <c r="AO181" s="583"/>
      <c r="AP181" s="583"/>
      <c r="AQ181" s="583"/>
      <c r="AR181" s="583"/>
      <c r="AS181" s="583"/>
      <c r="AT181" s="583"/>
      <c r="AU181" s="583"/>
      <c r="AV181" s="583"/>
      <c r="AW181" s="583"/>
      <c r="AX181" s="583"/>
      <c r="AY181" s="583"/>
      <c r="AZ181" s="583"/>
      <c r="BA181" s="583"/>
      <c r="BB181" s="583"/>
      <c r="BC181" s="584"/>
    </row>
    <row r="182" spans="1:59" s="465" customFormat="1" ht="18.75" customHeight="1" thickBot="1">
      <c r="A182" s="461"/>
      <c r="B182" s="894"/>
      <c r="C182" s="895"/>
      <c r="D182" s="895"/>
      <c r="E182" s="896" t="b">
        <v>0</v>
      </c>
      <c r="F182" s="462"/>
      <c r="G182" s="869" t="s">
        <v>2244</v>
      </c>
      <c r="H182" s="869"/>
      <c r="I182" s="869"/>
      <c r="J182" s="869"/>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70"/>
      <c r="AL182" s="246"/>
      <c r="AM182" s="159" t="b">
        <v>0</v>
      </c>
      <c r="AN182" s="585"/>
      <c r="AO182" s="586"/>
      <c r="AP182" s="586"/>
      <c r="AQ182" s="586"/>
      <c r="AR182" s="586"/>
      <c r="AS182" s="586"/>
      <c r="AT182" s="586"/>
      <c r="AU182" s="586"/>
      <c r="AV182" s="586"/>
      <c r="AW182" s="586"/>
      <c r="AX182" s="586"/>
      <c r="AY182" s="586"/>
      <c r="AZ182" s="586"/>
      <c r="BA182" s="586"/>
      <c r="BB182" s="586"/>
      <c r="BC182" s="587"/>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181</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28</v>
      </c>
      <c r="C185" s="300" t="s">
        <v>182</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871" t="s">
        <v>183</v>
      </c>
      <c r="C186" s="872"/>
      <c r="D186" s="872"/>
      <c r="E186" s="872"/>
      <c r="F186" s="872"/>
      <c r="G186" s="872"/>
      <c r="H186" s="872"/>
      <c r="I186" s="872"/>
      <c r="J186" s="872"/>
      <c r="K186" s="872"/>
      <c r="L186" s="872"/>
      <c r="M186" s="872"/>
      <c r="N186" s="872"/>
      <c r="O186" s="872"/>
      <c r="P186" s="872"/>
      <c r="Q186" s="872"/>
      <c r="R186" s="872"/>
      <c r="S186" s="872"/>
      <c r="T186" s="872"/>
      <c r="U186" s="872"/>
      <c r="V186" s="872"/>
      <c r="W186" s="872"/>
      <c r="X186" s="872"/>
      <c r="Y186" s="872"/>
      <c r="Z186" s="872"/>
      <c r="AA186" s="872"/>
      <c r="AB186" s="872"/>
      <c r="AC186" s="872"/>
      <c r="AD186" s="873"/>
      <c r="AE186" s="874" t="s">
        <v>184</v>
      </c>
      <c r="AF186" s="875"/>
      <c r="AG186" s="875"/>
      <c r="AH186" s="875"/>
      <c r="AI186" s="875"/>
      <c r="AJ186" s="876"/>
      <c r="AK186" s="447" t="str">
        <f>IF(AND(AM187=TRUE,OR(Q20=0,AM188=TRUE),AM189=TRUE,AM190=TRUE,AM191=TRUE,AM192=TRUE),"○","×")</f>
        <v>×</v>
      </c>
      <c r="AL186" s="246"/>
      <c r="AM186" s="602" t="s">
        <v>2152</v>
      </c>
      <c r="AN186" s="688"/>
      <c r="AO186" s="688"/>
      <c r="AP186" s="688"/>
      <c r="AQ186" s="688"/>
      <c r="AR186" s="688"/>
      <c r="AS186" s="688"/>
      <c r="AT186" s="688"/>
      <c r="AU186" s="688"/>
      <c r="AV186" s="688"/>
      <c r="AW186" s="688"/>
      <c r="AX186" s="688"/>
      <c r="AY186" s="688"/>
      <c r="AZ186" s="688"/>
      <c r="BA186" s="688"/>
      <c r="BB186" s="688"/>
      <c r="BC186" s="689"/>
    </row>
    <row r="187" spans="1:59" s="255" customFormat="1" ht="26.25" customHeight="1">
      <c r="A187" s="254"/>
      <c r="B187" s="449"/>
      <c r="C187" s="879" t="s">
        <v>185</v>
      </c>
      <c r="D187" s="879"/>
      <c r="E187" s="879"/>
      <c r="F187" s="879"/>
      <c r="G187" s="879"/>
      <c r="H187" s="879"/>
      <c r="I187" s="879"/>
      <c r="J187" s="879"/>
      <c r="K187" s="879"/>
      <c r="L187" s="879"/>
      <c r="M187" s="879"/>
      <c r="N187" s="879"/>
      <c r="O187" s="879"/>
      <c r="P187" s="879"/>
      <c r="Q187" s="879"/>
      <c r="R187" s="879"/>
      <c r="S187" s="879"/>
      <c r="T187" s="879"/>
      <c r="U187" s="879"/>
      <c r="V187" s="879"/>
      <c r="W187" s="879"/>
      <c r="X187" s="879"/>
      <c r="Y187" s="879"/>
      <c r="Z187" s="879"/>
      <c r="AA187" s="879"/>
      <c r="AB187" s="879"/>
      <c r="AC187" s="879"/>
      <c r="AD187" s="880"/>
      <c r="AE187" s="881" t="s">
        <v>187</v>
      </c>
      <c r="AF187" s="882"/>
      <c r="AG187" s="882"/>
      <c r="AH187" s="882"/>
      <c r="AI187" s="882"/>
      <c r="AJ187" s="882"/>
      <c r="AK187" s="883"/>
      <c r="AL187" s="246"/>
      <c r="AM187" s="160" t="b">
        <v>0</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884" t="s">
        <v>186</v>
      </c>
      <c r="D188" s="884"/>
      <c r="E188" s="884"/>
      <c r="F188" s="884"/>
      <c r="G188" s="884"/>
      <c r="H188" s="884"/>
      <c r="I188" s="884"/>
      <c r="J188" s="884"/>
      <c r="K188" s="884"/>
      <c r="L188" s="884"/>
      <c r="M188" s="884"/>
      <c r="N188" s="884"/>
      <c r="O188" s="884"/>
      <c r="P188" s="884"/>
      <c r="Q188" s="884"/>
      <c r="R188" s="884"/>
      <c r="S188" s="884"/>
      <c r="T188" s="884"/>
      <c r="U188" s="884"/>
      <c r="V188" s="884"/>
      <c r="W188" s="884"/>
      <c r="X188" s="884"/>
      <c r="Y188" s="884"/>
      <c r="Z188" s="884"/>
      <c r="AA188" s="884"/>
      <c r="AB188" s="884"/>
      <c r="AC188" s="884"/>
      <c r="AD188" s="885"/>
      <c r="AE188" s="886" t="s">
        <v>187</v>
      </c>
      <c r="AF188" s="887"/>
      <c r="AG188" s="887"/>
      <c r="AH188" s="887"/>
      <c r="AI188" s="887"/>
      <c r="AJ188" s="887"/>
      <c r="AK188" s="888"/>
      <c r="AL188" s="246"/>
      <c r="AM188" s="159" t="b">
        <v>0</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889" t="s">
        <v>188</v>
      </c>
      <c r="D189" s="889"/>
      <c r="E189" s="889"/>
      <c r="F189" s="889"/>
      <c r="G189" s="889"/>
      <c r="H189" s="889"/>
      <c r="I189" s="889"/>
      <c r="J189" s="889"/>
      <c r="K189" s="889"/>
      <c r="L189" s="889"/>
      <c r="M189" s="889"/>
      <c r="N189" s="889"/>
      <c r="O189" s="889"/>
      <c r="P189" s="889"/>
      <c r="Q189" s="889"/>
      <c r="R189" s="889"/>
      <c r="S189" s="889"/>
      <c r="T189" s="889"/>
      <c r="U189" s="889"/>
      <c r="V189" s="889"/>
      <c r="W189" s="889"/>
      <c r="X189" s="889"/>
      <c r="Y189" s="889"/>
      <c r="Z189" s="889"/>
      <c r="AA189" s="889"/>
      <c r="AB189" s="889"/>
      <c r="AC189" s="889"/>
      <c r="AD189" s="890"/>
      <c r="AE189" s="886" t="s">
        <v>189</v>
      </c>
      <c r="AF189" s="887"/>
      <c r="AG189" s="887"/>
      <c r="AH189" s="887"/>
      <c r="AI189" s="887"/>
      <c r="AJ189" s="887"/>
      <c r="AK189" s="888"/>
      <c r="AL189" s="246"/>
      <c r="AM189" s="159" t="b">
        <v>0</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889" t="s">
        <v>190</v>
      </c>
      <c r="D190" s="889"/>
      <c r="E190" s="889"/>
      <c r="F190" s="889"/>
      <c r="G190" s="889"/>
      <c r="H190" s="889"/>
      <c r="I190" s="889"/>
      <c r="J190" s="889"/>
      <c r="K190" s="889"/>
      <c r="L190" s="889"/>
      <c r="M190" s="889"/>
      <c r="N190" s="889"/>
      <c r="O190" s="889"/>
      <c r="P190" s="889"/>
      <c r="Q190" s="889"/>
      <c r="R190" s="889"/>
      <c r="S190" s="889"/>
      <c r="T190" s="889"/>
      <c r="U190" s="889"/>
      <c r="V190" s="889"/>
      <c r="W190" s="889"/>
      <c r="X190" s="889"/>
      <c r="Y190" s="889"/>
      <c r="Z190" s="889"/>
      <c r="AA190" s="889"/>
      <c r="AB190" s="889"/>
      <c r="AC190" s="889"/>
      <c r="AD190" s="890"/>
      <c r="AE190" s="904" t="s">
        <v>191</v>
      </c>
      <c r="AF190" s="905"/>
      <c r="AG190" s="905"/>
      <c r="AH190" s="905"/>
      <c r="AI190" s="905"/>
      <c r="AJ190" s="905"/>
      <c r="AK190" s="906"/>
      <c r="AL190" s="246"/>
      <c r="AM190" s="159" t="b">
        <v>0</v>
      </c>
    </row>
    <row r="191" spans="1:59" s="255" customFormat="1" ht="23.25" customHeight="1">
      <c r="A191" s="254"/>
      <c r="B191" s="458"/>
      <c r="C191" s="889" t="s">
        <v>192</v>
      </c>
      <c r="D191" s="889"/>
      <c r="E191" s="889"/>
      <c r="F191" s="889"/>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90"/>
      <c r="AE191" s="886" t="s">
        <v>193</v>
      </c>
      <c r="AF191" s="887"/>
      <c r="AG191" s="887"/>
      <c r="AH191" s="887"/>
      <c r="AI191" s="887"/>
      <c r="AJ191" s="887"/>
      <c r="AK191" s="888"/>
      <c r="AL191" s="246"/>
      <c r="AM191" s="159" t="b">
        <v>0</v>
      </c>
      <c r="AN191" s="472"/>
      <c r="AO191" s="472"/>
      <c r="AP191" s="472"/>
    </row>
    <row r="192" spans="1:59" s="255" customFormat="1" ht="13.5" customHeight="1" thickBot="1">
      <c r="A192" s="254"/>
      <c r="B192" s="462"/>
      <c r="C192" s="907" t="s">
        <v>194</v>
      </c>
      <c r="D192" s="907"/>
      <c r="E192" s="907"/>
      <c r="F192" s="907"/>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8"/>
      <c r="AE192" s="909" t="s">
        <v>195</v>
      </c>
      <c r="AF192" s="910"/>
      <c r="AG192" s="910"/>
      <c r="AH192" s="910"/>
      <c r="AI192" s="910"/>
      <c r="AJ192" s="910"/>
      <c r="AK192" s="911"/>
      <c r="AL192" s="246"/>
      <c r="AM192" s="159" t="b">
        <v>0</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196</v>
      </c>
      <c r="C194" s="474" t="s">
        <v>197</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196</v>
      </c>
      <c r="C195" s="898" t="s">
        <v>2245</v>
      </c>
      <c r="D195" s="898"/>
      <c r="E195" s="898"/>
      <c r="F195" s="898"/>
      <c r="G195" s="898"/>
      <c r="H195" s="898"/>
      <c r="I195" s="898"/>
      <c r="J195" s="898"/>
      <c r="K195" s="898"/>
      <c r="L195" s="898"/>
      <c r="M195" s="898"/>
      <c r="N195" s="898"/>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899" t="s">
        <v>198</v>
      </c>
      <c r="D198" s="899"/>
      <c r="E198" s="899"/>
      <c r="F198" s="899"/>
      <c r="G198" s="899"/>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53</v>
      </c>
      <c r="D200" s="483"/>
      <c r="E200" s="900"/>
      <c r="F200" s="901"/>
      <c r="G200" s="483" t="s">
        <v>75</v>
      </c>
      <c r="H200" s="900"/>
      <c r="I200" s="901"/>
      <c r="J200" s="483" t="s">
        <v>200</v>
      </c>
      <c r="K200" s="900"/>
      <c r="L200" s="901"/>
      <c r="M200" s="483" t="s">
        <v>201</v>
      </c>
      <c r="N200" s="471"/>
      <c r="O200" s="902" t="s">
        <v>20</v>
      </c>
      <c r="P200" s="902"/>
      <c r="Q200" s="902"/>
      <c r="R200" s="903" t="str">
        <f>IF(H7="","",H7)</f>
        <v/>
      </c>
      <c r="S200" s="903"/>
      <c r="T200" s="903"/>
      <c r="U200" s="903"/>
      <c r="V200" s="903"/>
      <c r="W200" s="903"/>
      <c r="X200" s="903"/>
      <c r="Y200" s="903"/>
      <c r="Z200" s="903"/>
      <c r="AA200" s="903"/>
      <c r="AB200" s="903"/>
      <c r="AC200" s="903"/>
      <c r="AD200" s="903"/>
      <c r="AE200" s="903"/>
      <c r="AF200" s="903"/>
      <c r="AG200" s="903"/>
      <c r="AH200" s="903"/>
      <c r="AI200" s="903"/>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924" t="s">
        <v>202</v>
      </c>
      <c r="P201" s="924"/>
      <c r="Q201" s="924"/>
      <c r="R201" s="925" t="s">
        <v>22</v>
      </c>
      <c r="S201" s="925"/>
      <c r="T201" s="926"/>
      <c r="U201" s="926"/>
      <c r="V201" s="926"/>
      <c r="W201" s="926"/>
      <c r="X201" s="926"/>
      <c r="Y201" s="927" t="s">
        <v>23</v>
      </c>
      <c r="Z201" s="927"/>
      <c r="AA201" s="926"/>
      <c r="AB201" s="926"/>
      <c r="AC201" s="926"/>
      <c r="AD201" s="926"/>
      <c r="AE201" s="926"/>
      <c r="AF201" s="926"/>
      <c r="AG201" s="926"/>
      <c r="AH201" s="926"/>
      <c r="AI201" s="926"/>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203</v>
      </c>
      <c r="C204" s="497"/>
      <c r="D204" s="254"/>
      <c r="E204" s="254"/>
      <c r="F204" s="252" t="s">
        <v>204</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2378</v>
      </c>
      <c r="AL204" s="246"/>
      <c r="AM204" s="1"/>
    </row>
    <row r="205" spans="1:59" ht="17.25" customHeight="1">
      <c r="A205" s="246"/>
      <c r="B205" s="503" t="s">
        <v>28</v>
      </c>
      <c r="C205" s="504" t="s">
        <v>2353</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0</v>
      </c>
      <c r="AL205" s="246"/>
    </row>
    <row r="206" spans="1:59" s="338" customFormat="1" ht="12" customHeight="1">
      <c r="A206" s="280"/>
      <c r="B206" s="304" t="s">
        <v>196</v>
      </c>
      <c r="C206" s="475" t="s">
        <v>205</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928" t="s">
        <v>206</v>
      </c>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246"/>
    </row>
    <row r="209" spans="1:60">
      <c r="A209" s="246"/>
      <c r="B209" s="912" t="s">
        <v>207</v>
      </c>
      <c r="C209" s="915" t="s">
        <v>208</v>
      </c>
      <c r="D209" s="916"/>
      <c r="E209" s="916"/>
      <c r="F209" s="916"/>
      <c r="G209" s="916"/>
      <c r="H209" s="916"/>
      <c r="I209" s="916"/>
      <c r="J209" s="916"/>
      <c r="K209" s="916"/>
      <c r="L209" s="916"/>
      <c r="M209" s="916"/>
      <c r="N209" s="916"/>
      <c r="O209" s="916"/>
      <c r="P209" s="916"/>
      <c r="Q209" s="916"/>
      <c r="R209" s="916"/>
      <c r="S209" s="916"/>
      <c r="T209" s="916"/>
      <c r="U209" s="916"/>
      <c r="V209" s="916"/>
      <c r="W209" s="916"/>
      <c r="X209" s="916"/>
      <c r="Y209" s="916"/>
      <c r="Z209" s="916"/>
      <c r="AA209" s="916"/>
      <c r="AB209" s="916"/>
      <c r="AC209" s="916"/>
      <c r="AD209" s="916"/>
      <c r="AE209" s="916"/>
      <c r="AF209" s="916"/>
      <c r="AG209" s="916"/>
      <c r="AH209" s="916"/>
      <c r="AI209" s="916"/>
      <c r="AJ209" s="917"/>
      <c r="AK209" s="506" t="str">
        <f>Y20</f>
        <v/>
      </c>
      <c r="AL209" s="246"/>
    </row>
    <row r="210" spans="1:60">
      <c r="A210" s="246"/>
      <c r="B210" s="913"/>
      <c r="C210" s="918" t="s">
        <v>209</v>
      </c>
      <c r="D210" s="919"/>
      <c r="E210" s="919"/>
      <c r="F210" s="919"/>
      <c r="G210" s="919"/>
      <c r="H210" s="919"/>
      <c r="I210" s="919"/>
      <c r="J210" s="919"/>
      <c r="K210" s="919"/>
      <c r="L210" s="919"/>
      <c r="M210" s="919"/>
      <c r="N210" s="919"/>
      <c r="O210" s="919"/>
      <c r="P210" s="919"/>
      <c r="Q210" s="919"/>
      <c r="R210" s="919"/>
      <c r="S210" s="919"/>
      <c r="T210" s="919"/>
      <c r="U210" s="919"/>
      <c r="V210" s="919"/>
      <c r="W210" s="919"/>
      <c r="X210" s="919"/>
      <c r="Y210" s="919"/>
      <c r="Z210" s="919"/>
      <c r="AA210" s="919"/>
      <c r="AB210" s="919"/>
      <c r="AC210" s="919"/>
      <c r="AD210" s="919"/>
      <c r="AE210" s="919"/>
      <c r="AF210" s="919"/>
      <c r="AG210" s="919"/>
      <c r="AH210" s="919"/>
      <c r="AI210" s="919"/>
      <c r="AJ210" s="920"/>
      <c r="AK210" s="506" t="str">
        <f>Y21</f>
        <v>○</v>
      </c>
      <c r="AL210" s="246"/>
    </row>
    <row r="211" spans="1:60">
      <c r="A211" s="246"/>
      <c r="B211" s="914"/>
      <c r="C211" s="918" t="s">
        <v>210</v>
      </c>
      <c r="D211" s="919"/>
      <c r="E211" s="919"/>
      <c r="F211" s="919"/>
      <c r="G211" s="919"/>
      <c r="H211" s="919"/>
      <c r="I211" s="919"/>
      <c r="J211" s="919"/>
      <c r="K211" s="919"/>
      <c r="L211" s="919"/>
      <c r="M211" s="919"/>
      <c r="N211" s="919"/>
      <c r="O211" s="919"/>
      <c r="P211" s="919"/>
      <c r="Q211" s="919"/>
      <c r="R211" s="919"/>
      <c r="S211" s="919"/>
      <c r="T211" s="919"/>
      <c r="U211" s="919"/>
      <c r="V211" s="919"/>
      <c r="W211" s="919"/>
      <c r="X211" s="919"/>
      <c r="Y211" s="919"/>
      <c r="Z211" s="919"/>
      <c r="AA211" s="919"/>
      <c r="AB211" s="919"/>
      <c r="AC211" s="919"/>
      <c r="AD211" s="919"/>
      <c r="AE211" s="919"/>
      <c r="AF211" s="919"/>
      <c r="AG211" s="919"/>
      <c r="AH211" s="919"/>
      <c r="AI211" s="919"/>
      <c r="AJ211" s="920"/>
      <c r="AK211" s="506" t="str">
        <f>IF(Y25="○","○",IF(AA25="○","○","×"))</f>
        <v>×</v>
      </c>
      <c r="AL211" s="246"/>
    </row>
    <row r="212" spans="1:60">
      <c r="A212" s="246"/>
      <c r="B212" s="507" t="s">
        <v>211</v>
      </c>
      <c r="C212" s="918" t="s">
        <v>212</v>
      </c>
      <c r="D212" s="919"/>
      <c r="E212" s="919"/>
      <c r="F212" s="919"/>
      <c r="G212" s="919"/>
      <c r="H212" s="919"/>
      <c r="I212" s="919"/>
      <c r="J212" s="919"/>
      <c r="K212" s="919"/>
      <c r="L212" s="919"/>
      <c r="M212" s="919"/>
      <c r="N212" s="919"/>
      <c r="O212" s="919"/>
      <c r="P212" s="919"/>
      <c r="Q212" s="919"/>
      <c r="R212" s="919"/>
      <c r="S212" s="919"/>
      <c r="T212" s="919"/>
      <c r="U212" s="919"/>
      <c r="V212" s="919"/>
      <c r="W212" s="919"/>
      <c r="X212" s="919"/>
      <c r="Y212" s="919"/>
      <c r="Z212" s="919"/>
      <c r="AA212" s="919"/>
      <c r="AB212" s="919"/>
      <c r="AC212" s="919"/>
      <c r="AD212" s="919"/>
      <c r="AE212" s="919"/>
      <c r="AF212" s="919"/>
      <c r="AG212" s="919"/>
      <c r="AH212" s="919"/>
      <c r="AI212" s="919"/>
      <c r="AJ212" s="920"/>
      <c r="AK212" s="506" t="str">
        <f>AB37</f>
        <v>×</v>
      </c>
      <c r="AL212" s="246"/>
    </row>
    <row r="213" spans="1:60">
      <c r="A213" s="246"/>
      <c r="B213" s="508" t="s">
        <v>213</v>
      </c>
      <c r="C213" s="921" t="s">
        <v>214</v>
      </c>
      <c r="D213" s="922"/>
      <c r="E213" s="922"/>
      <c r="F213" s="922"/>
      <c r="G213" s="922"/>
      <c r="H213" s="922"/>
      <c r="I213" s="922"/>
      <c r="J213" s="922"/>
      <c r="K213" s="922"/>
      <c r="L213" s="922"/>
      <c r="M213" s="922"/>
      <c r="N213" s="922"/>
      <c r="O213" s="922"/>
      <c r="P213" s="922"/>
      <c r="Q213" s="922"/>
      <c r="R213" s="922"/>
      <c r="S213" s="922"/>
      <c r="T213" s="922"/>
      <c r="U213" s="922"/>
      <c r="V213" s="922"/>
      <c r="W213" s="922"/>
      <c r="X213" s="922"/>
      <c r="Y213" s="922"/>
      <c r="Z213" s="922"/>
      <c r="AA213" s="922"/>
      <c r="AB213" s="922"/>
      <c r="AC213" s="922"/>
      <c r="AD213" s="922"/>
      <c r="AE213" s="922"/>
      <c r="AF213" s="922"/>
      <c r="AG213" s="922"/>
      <c r="AH213" s="922"/>
      <c r="AI213" s="922"/>
      <c r="AJ213" s="923"/>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928" t="s">
        <v>215</v>
      </c>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246"/>
      <c r="AM215" s="1"/>
    </row>
    <row r="216" spans="1:60" s="465" customFormat="1">
      <c r="A216" s="461"/>
      <c r="B216" s="509" t="s">
        <v>207</v>
      </c>
      <c r="C216" s="943" t="s">
        <v>216</v>
      </c>
      <c r="D216" s="944"/>
      <c r="E216" s="944"/>
      <c r="F216" s="944"/>
      <c r="G216" s="944"/>
      <c r="H216" s="944"/>
      <c r="I216" s="945"/>
      <c r="J216" s="936" t="s">
        <v>217</v>
      </c>
      <c r="K216" s="936"/>
      <c r="L216" s="936"/>
      <c r="M216" s="936"/>
      <c r="N216" s="936"/>
      <c r="O216" s="936"/>
      <c r="P216" s="936"/>
      <c r="Q216" s="936"/>
      <c r="R216" s="936"/>
      <c r="S216" s="936"/>
      <c r="T216" s="936"/>
      <c r="U216" s="936"/>
      <c r="V216" s="936"/>
      <c r="W216" s="936"/>
      <c r="X216" s="936"/>
      <c r="Y216" s="936"/>
      <c r="Z216" s="936"/>
      <c r="AA216" s="936"/>
      <c r="AB216" s="936"/>
      <c r="AC216" s="936"/>
      <c r="AD216" s="936"/>
      <c r="AE216" s="936"/>
      <c r="AF216" s="936"/>
      <c r="AG216" s="936"/>
      <c r="AH216" s="936"/>
      <c r="AI216" s="936"/>
      <c r="AJ216" s="937"/>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938" t="s">
        <v>211</v>
      </c>
      <c r="C217" s="933" t="s">
        <v>218</v>
      </c>
      <c r="D217" s="933"/>
      <c r="E217" s="933"/>
      <c r="F217" s="933"/>
      <c r="G217" s="933"/>
      <c r="H217" s="933"/>
      <c r="I217" s="933"/>
      <c r="J217" s="934" t="s">
        <v>219</v>
      </c>
      <c r="K217" s="934"/>
      <c r="L217" s="934"/>
      <c r="M217" s="934"/>
      <c r="N217" s="934"/>
      <c r="O217" s="934"/>
      <c r="P217" s="934"/>
      <c r="Q217" s="934"/>
      <c r="R217" s="934"/>
      <c r="S217" s="934"/>
      <c r="T217" s="934"/>
      <c r="U217" s="934"/>
      <c r="V217" s="934"/>
      <c r="W217" s="934"/>
      <c r="X217" s="934"/>
      <c r="Y217" s="934"/>
      <c r="Z217" s="934"/>
      <c r="AA217" s="934"/>
      <c r="AB217" s="934"/>
      <c r="AC217" s="934"/>
      <c r="AD217" s="934"/>
      <c r="AE217" s="934"/>
      <c r="AF217" s="934"/>
      <c r="AG217" s="934"/>
      <c r="AH217" s="934"/>
      <c r="AI217" s="934"/>
      <c r="AJ217" s="935"/>
      <c r="AK217" s="506" t="str">
        <f>Z75</f>
        <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938"/>
      <c r="C218" s="933"/>
      <c r="D218" s="933"/>
      <c r="E218" s="933"/>
      <c r="F218" s="933"/>
      <c r="G218" s="933"/>
      <c r="H218" s="933"/>
      <c r="I218" s="933"/>
      <c r="J218" s="934" t="s">
        <v>220</v>
      </c>
      <c r="K218" s="934"/>
      <c r="L218" s="934"/>
      <c r="M218" s="934"/>
      <c r="N218" s="934"/>
      <c r="O218" s="934"/>
      <c r="P218" s="934"/>
      <c r="Q218" s="934"/>
      <c r="R218" s="934"/>
      <c r="S218" s="934"/>
      <c r="T218" s="934"/>
      <c r="U218" s="934"/>
      <c r="V218" s="934"/>
      <c r="W218" s="934"/>
      <c r="X218" s="934"/>
      <c r="Y218" s="934"/>
      <c r="Z218" s="934"/>
      <c r="AA218" s="934"/>
      <c r="AB218" s="934"/>
      <c r="AC218" s="934"/>
      <c r="AD218" s="934"/>
      <c r="AE218" s="934"/>
      <c r="AF218" s="934"/>
      <c r="AG218" s="934"/>
      <c r="AH218" s="934"/>
      <c r="AI218" s="934"/>
      <c r="AJ218" s="935"/>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938"/>
      <c r="C219" s="933"/>
      <c r="D219" s="933"/>
      <c r="E219" s="933"/>
      <c r="F219" s="933"/>
      <c r="G219" s="933"/>
      <c r="H219" s="933"/>
      <c r="I219" s="933"/>
      <c r="J219" s="936" t="s">
        <v>221</v>
      </c>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7"/>
      <c r="AK219" s="506" t="str">
        <f>AI82</f>
        <v>○</v>
      </c>
      <c r="AL219" s="511"/>
      <c r="AM219" s="1"/>
    </row>
    <row r="220" spans="1:60" s="465" customFormat="1" ht="25.5" customHeight="1">
      <c r="A220" s="461"/>
      <c r="B220" s="938"/>
      <c r="C220" s="933"/>
      <c r="D220" s="933"/>
      <c r="E220" s="933"/>
      <c r="F220" s="933"/>
      <c r="G220" s="933"/>
      <c r="H220" s="933"/>
      <c r="I220" s="933"/>
      <c r="J220" s="934" t="s">
        <v>222</v>
      </c>
      <c r="K220" s="934"/>
      <c r="L220" s="934"/>
      <c r="M220" s="934"/>
      <c r="N220" s="934"/>
      <c r="O220" s="934"/>
      <c r="P220" s="934"/>
      <c r="Q220" s="934"/>
      <c r="R220" s="934"/>
      <c r="S220" s="934"/>
      <c r="T220" s="934"/>
      <c r="U220" s="934"/>
      <c r="V220" s="934"/>
      <c r="W220" s="934"/>
      <c r="X220" s="934"/>
      <c r="Y220" s="934"/>
      <c r="Z220" s="934"/>
      <c r="AA220" s="934"/>
      <c r="AB220" s="934"/>
      <c r="AC220" s="934"/>
      <c r="AD220" s="934"/>
      <c r="AE220" s="934"/>
      <c r="AF220" s="934"/>
      <c r="AG220" s="934"/>
      <c r="AH220" s="934"/>
      <c r="AI220" s="934"/>
      <c r="AJ220" s="935"/>
      <c r="AK220" s="506" t="str">
        <f>AI87</f>
        <v>○</v>
      </c>
      <c r="AL220" s="511"/>
      <c r="AM220" s="1"/>
    </row>
    <row r="221" spans="1:60" s="465" customFormat="1" ht="48.75" customHeight="1">
      <c r="A221" s="461"/>
      <c r="B221" s="938" t="s">
        <v>213</v>
      </c>
      <c r="C221" s="933" t="s">
        <v>224</v>
      </c>
      <c r="D221" s="933"/>
      <c r="E221" s="933"/>
      <c r="F221" s="933"/>
      <c r="G221" s="933"/>
      <c r="H221" s="933"/>
      <c r="I221" s="933"/>
      <c r="J221" s="934" t="s">
        <v>225</v>
      </c>
      <c r="K221" s="934"/>
      <c r="L221" s="934"/>
      <c r="M221" s="934"/>
      <c r="N221" s="934"/>
      <c r="O221" s="934"/>
      <c r="P221" s="934"/>
      <c r="Q221" s="934"/>
      <c r="R221" s="934"/>
      <c r="S221" s="934"/>
      <c r="T221" s="934"/>
      <c r="U221" s="934"/>
      <c r="V221" s="934"/>
      <c r="W221" s="934"/>
      <c r="X221" s="934"/>
      <c r="Y221" s="934"/>
      <c r="Z221" s="934"/>
      <c r="AA221" s="934"/>
      <c r="AB221" s="934"/>
      <c r="AC221" s="934"/>
      <c r="AD221" s="934"/>
      <c r="AE221" s="934"/>
      <c r="AF221" s="934"/>
      <c r="AG221" s="934"/>
      <c r="AH221" s="934"/>
      <c r="AI221" s="934"/>
      <c r="AJ221" s="935"/>
      <c r="AK221" s="506" t="str">
        <f>IF(AI93="該当",IF(AND(OR(T98="○",AK103="○"),OR(T106="○",AK114="○")),"○","×"),"")</f>
        <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938"/>
      <c r="C222" s="933"/>
      <c r="D222" s="933"/>
      <c r="E222" s="933"/>
      <c r="F222" s="933"/>
      <c r="G222" s="933"/>
      <c r="H222" s="933"/>
      <c r="I222" s="933"/>
      <c r="J222" s="934" t="s">
        <v>226</v>
      </c>
      <c r="K222" s="934"/>
      <c r="L222" s="934"/>
      <c r="M222" s="934"/>
      <c r="N222" s="934"/>
      <c r="O222" s="934"/>
      <c r="P222" s="934"/>
      <c r="Q222" s="934"/>
      <c r="R222" s="934"/>
      <c r="S222" s="934"/>
      <c r="T222" s="934"/>
      <c r="U222" s="934"/>
      <c r="V222" s="934"/>
      <c r="W222" s="934"/>
      <c r="X222" s="934"/>
      <c r="Y222" s="934"/>
      <c r="Z222" s="934"/>
      <c r="AA222" s="934"/>
      <c r="AB222" s="934"/>
      <c r="AC222" s="934"/>
      <c r="AD222" s="934"/>
      <c r="AE222" s="934"/>
      <c r="AF222" s="934"/>
      <c r="AG222" s="934"/>
      <c r="AH222" s="934"/>
      <c r="AI222" s="934"/>
      <c r="AJ222" s="935"/>
      <c r="AK222" s="506" t="str">
        <f>IF(AI95="該当",IF(OR(OR(T98="○",AK103="○"),OR(T106="○",AK114="○")),"○","×"),"")</f>
        <v>×</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223</v>
      </c>
      <c r="C223" s="933" t="s">
        <v>227</v>
      </c>
      <c r="D223" s="933"/>
      <c r="E223" s="933"/>
      <c r="F223" s="933"/>
      <c r="G223" s="933"/>
      <c r="H223" s="933"/>
      <c r="I223" s="933"/>
      <c r="J223" s="934" t="s">
        <v>228</v>
      </c>
      <c r="K223" s="934"/>
      <c r="L223" s="934"/>
      <c r="M223" s="934"/>
      <c r="N223" s="934"/>
      <c r="O223" s="934"/>
      <c r="P223" s="934"/>
      <c r="Q223" s="934"/>
      <c r="R223" s="934"/>
      <c r="S223" s="934"/>
      <c r="T223" s="934"/>
      <c r="U223" s="934"/>
      <c r="V223" s="934"/>
      <c r="W223" s="934"/>
      <c r="X223" s="934"/>
      <c r="Y223" s="934"/>
      <c r="Z223" s="934"/>
      <c r="AA223" s="934"/>
      <c r="AB223" s="934"/>
      <c r="AC223" s="934"/>
      <c r="AD223" s="934"/>
      <c r="AE223" s="934"/>
      <c r="AF223" s="934"/>
      <c r="AG223" s="934"/>
      <c r="AH223" s="934"/>
      <c r="AI223" s="934"/>
      <c r="AJ223" s="935"/>
      <c r="AK223" s="506" t="str">
        <f>IF(AM116="","",IF(OR(S118="○",AK125="○"),"○","×"))</f>
        <v/>
      </c>
      <c r="AL223" s="246"/>
      <c r="AM223" s="1"/>
    </row>
    <row r="224" spans="1:60" s="255" customFormat="1" ht="36" customHeight="1">
      <c r="A224" s="254"/>
      <c r="B224" s="507" t="s">
        <v>2354</v>
      </c>
      <c r="C224" s="933" t="s">
        <v>229</v>
      </c>
      <c r="D224" s="933"/>
      <c r="E224" s="933"/>
      <c r="F224" s="933"/>
      <c r="G224" s="933"/>
      <c r="H224" s="933"/>
      <c r="I224" s="933"/>
      <c r="J224" s="934" t="s">
        <v>230</v>
      </c>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5"/>
      <c r="AK224" s="506" t="str">
        <f>IF(OR(AND(AD129&lt;&gt;"×",AD131&lt;&gt;"×"),AK134="○"),"○","×")</f>
        <v>○</v>
      </c>
      <c r="AL224" s="246"/>
      <c r="AM224" s="1"/>
    </row>
    <row r="225" spans="1:60" s="255" customFormat="1">
      <c r="A225" s="254"/>
      <c r="B225" s="507" t="s">
        <v>2355</v>
      </c>
      <c r="C225" s="933" t="s">
        <v>232</v>
      </c>
      <c r="D225" s="933"/>
      <c r="E225" s="933"/>
      <c r="F225" s="933"/>
      <c r="G225" s="933"/>
      <c r="H225" s="933"/>
      <c r="I225" s="933"/>
      <c r="J225" s="936" t="s">
        <v>233</v>
      </c>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c r="AK225" s="506" t="str">
        <f>IF(AND(S143="",S144=""),"",IF(AND(S143&lt;&gt;"×",S144&lt;&gt;"×"),"○","×"))</f>
        <v>○</v>
      </c>
      <c r="AL225" s="512"/>
      <c r="AM225" s="1"/>
    </row>
    <row r="226" spans="1:60" s="255" customFormat="1">
      <c r="A226" s="254"/>
      <c r="B226" s="938" t="s">
        <v>231</v>
      </c>
      <c r="C226" s="933" t="s">
        <v>234</v>
      </c>
      <c r="D226" s="933"/>
      <c r="E226" s="933"/>
      <c r="F226" s="933"/>
      <c r="G226" s="933"/>
      <c r="H226" s="933"/>
      <c r="I226" s="933"/>
      <c r="J226" s="936" t="s">
        <v>235</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939"/>
      <c r="C227" s="940"/>
      <c r="D227" s="940"/>
      <c r="E227" s="940"/>
      <c r="F227" s="940"/>
      <c r="G227" s="940"/>
      <c r="H227" s="940"/>
      <c r="I227" s="940"/>
      <c r="J227" s="941" t="s">
        <v>236</v>
      </c>
      <c r="K227" s="941"/>
      <c r="L227" s="941"/>
      <c r="M227" s="941"/>
      <c r="N227" s="941"/>
      <c r="O227" s="941"/>
      <c r="P227" s="941"/>
      <c r="Q227" s="941"/>
      <c r="R227" s="941"/>
      <c r="S227" s="941"/>
      <c r="T227" s="941"/>
      <c r="U227" s="941"/>
      <c r="V227" s="941"/>
      <c r="W227" s="941"/>
      <c r="X227" s="941"/>
      <c r="Y227" s="941"/>
      <c r="Z227" s="941"/>
      <c r="AA227" s="941"/>
      <c r="AB227" s="941"/>
      <c r="AC227" s="941"/>
      <c r="AD227" s="941"/>
      <c r="AE227" s="941"/>
      <c r="AF227" s="941"/>
      <c r="AG227" s="941"/>
      <c r="AH227" s="941"/>
      <c r="AI227" s="941"/>
      <c r="AJ227" s="942"/>
      <c r="AK227" s="506" t="str">
        <f>AK180</f>
        <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928" t="s">
        <v>237</v>
      </c>
      <c r="C229" s="928"/>
      <c r="D229" s="928"/>
      <c r="E229" s="928"/>
      <c r="F229" s="928"/>
      <c r="G229" s="928"/>
      <c r="H229" s="928"/>
      <c r="I229" s="928"/>
      <c r="J229" s="928"/>
      <c r="K229" s="928"/>
      <c r="L229" s="928"/>
      <c r="M229" s="928"/>
      <c r="N229" s="928"/>
      <c r="O229" s="928"/>
      <c r="P229" s="928"/>
      <c r="Q229" s="928"/>
      <c r="R229" s="928"/>
      <c r="S229" s="928"/>
      <c r="T229" s="928"/>
      <c r="U229" s="928"/>
      <c r="V229" s="928"/>
      <c r="W229" s="928"/>
      <c r="X229" s="928"/>
      <c r="Y229" s="928"/>
      <c r="Z229" s="928"/>
      <c r="AA229" s="928"/>
      <c r="AB229" s="928"/>
      <c r="AC229" s="928"/>
      <c r="AD229" s="928"/>
      <c r="AE229" s="928"/>
      <c r="AF229" s="928"/>
      <c r="AG229" s="928"/>
      <c r="AH229" s="928"/>
      <c r="AI229" s="928"/>
      <c r="AJ229" s="928"/>
      <c r="AK229" s="928"/>
      <c r="AL229" s="246"/>
    </row>
    <row r="230" spans="1:60">
      <c r="A230" s="246"/>
      <c r="B230" s="513" t="s">
        <v>28</v>
      </c>
      <c r="C230" s="929" t="s">
        <v>238</v>
      </c>
      <c r="D230" s="929"/>
      <c r="E230" s="929"/>
      <c r="F230" s="929"/>
      <c r="G230" s="929"/>
      <c r="H230" s="929"/>
      <c r="I230" s="929"/>
      <c r="J230" s="929"/>
      <c r="K230" s="929"/>
      <c r="L230" s="929"/>
      <c r="M230" s="929"/>
      <c r="N230" s="929"/>
      <c r="O230" s="929"/>
      <c r="P230" s="929"/>
      <c r="Q230" s="929"/>
      <c r="R230" s="929"/>
      <c r="S230" s="929"/>
      <c r="T230" s="929"/>
      <c r="U230" s="929"/>
      <c r="V230" s="929"/>
      <c r="W230" s="929"/>
      <c r="X230" s="929"/>
      <c r="Y230" s="929"/>
      <c r="Z230" s="929"/>
      <c r="AA230" s="929"/>
      <c r="AB230" s="929"/>
      <c r="AC230" s="929"/>
      <c r="AD230" s="929"/>
      <c r="AE230" s="929"/>
      <c r="AF230" s="929"/>
      <c r="AG230" s="929"/>
      <c r="AH230" s="929"/>
      <c r="AI230" s="929"/>
      <c r="AJ230" s="930"/>
      <c r="AK230" s="506" t="str">
        <f>AK186</f>
        <v>×</v>
      </c>
      <c r="AL230" s="246"/>
    </row>
    <row r="231" spans="1:60" ht="13.5" customHeight="1">
      <c r="B231" s="514" t="s">
        <v>28</v>
      </c>
      <c r="C231" s="931" t="s">
        <v>2246</v>
      </c>
      <c r="D231" s="931"/>
      <c r="E231" s="931"/>
      <c r="F231" s="931"/>
      <c r="G231" s="931"/>
      <c r="H231" s="931"/>
      <c r="I231" s="931"/>
      <c r="J231" s="931"/>
      <c r="K231" s="931"/>
      <c r="L231" s="931"/>
      <c r="M231" s="931"/>
      <c r="N231" s="931"/>
      <c r="O231" s="931"/>
      <c r="P231" s="931"/>
      <c r="Q231" s="931"/>
      <c r="R231" s="931"/>
      <c r="S231" s="931"/>
      <c r="T231" s="931"/>
      <c r="U231" s="931"/>
      <c r="V231" s="931"/>
      <c r="W231" s="931"/>
      <c r="X231" s="931"/>
      <c r="Y231" s="931"/>
      <c r="Z231" s="931"/>
      <c r="AA231" s="931"/>
      <c r="AB231" s="931"/>
      <c r="AC231" s="931"/>
      <c r="AD231" s="931"/>
      <c r="AE231" s="931"/>
      <c r="AF231" s="931"/>
      <c r="AG231" s="931"/>
      <c r="AH231" s="931"/>
      <c r="AI231" s="931"/>
      <c r="AJ231" s="932"/>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8" r:id="rId4" name="Check Box 1">
              <controlPr defaultSize="0" autoFill="0" autoLine="0" autoPict="0">
                <anchor moveWithCells="1">
                  <from>
                    <xdr:col>1</xdr:col>
                    <xdr:colOff>91440</xdr:colOff>
                    <xdr:row>36</xdr:row>
                    <xdr:rowOff>15240</xdr:rowOff>
                  </from>
                  <to>
                    <xdr:col>2</xdr:col>
                    <xdr:colOff>76200</xdr:colOff>
                    <xdr:row>36</xdr:row>
                    <xdr:rowOff>175260</xdr:rowOff>
                  </to>
                </anchor>
              </controlPr>
            </control>
          </mc:Choice>
        </mc:AlternateContent>
        <mc:AlternateContent xmlns:mc="http://schemas.openxmlformats.org/markup-compatibility/2006">
          <mc:Choice Requires="x14">
            <control shapeId="49" r:id="rId5" name="Check Box 2">
              <controlPr defaultSize="0" autoFill="0" autoLine="0" autoPict="0">
                <anchor moveWithCells="1">
                  <from>
                    <xdr:col>4</xdr:col>
                    <xdr:colOff>152400</xdr:colOff>
                    <xdr:row>43</xdr:row>
                    <xdr:rowOff>53340</xdr:rowOff>
                  </from>
                  <to>
                    <xdr:col>6</xdr:col>
                    <xdr:colOff>15240</xdr:colOff>
                    <xdr:row>43</xdr:row>
                    <xdr:rowOff>220980</xdr:rowOff>
                  </to>
                </anchor>
              </controlPr>
            </control>
          </mc:Choice>
        </mc:AlternateContent>
        <mc:AlternateContent xmlns:mc="http://schemas.openxmlformats.org/markup-compatibility/2006">
          <mc:Choice Requires="x14">
            <control shapeId="50" r:id="rId6" name="Check Box 3">
              <controlPr defaultSize="0" autoFill="0" autoLine="0" autoPict="0">
                <anchor moveWithCells="1">
                  <from>
                    <xdr:col>8</xdr:col>
                    <xdr:colOff>144780</xdr:colOff>
                    <xdr:row>43</xdr:row>
                    <xdr:rowOff>53340</xdr:rowOff>
                  </from>
                  <to>
                    <xdr:col>10</xdr:col>
                    <xdr:colOff>22860</xdr:colOff>
                    <xdr:row>43</xdr:row>
                    <xdr:rowOff>220980</xdr:rowOff>
                  </to>
                </anchor>
              </controlPr>
            </control>
          </mc:Choice>
        </mc:AlternateContent>
        <mc:AlternateContent xmlns:mc="http://schemas.openxmlformats.org/markup-compatibility/2006">
          <mc:Choice Requires="x14">
            <control shapeId="51" r:id="rId7" name="Check Box 4">
              <controlPr defaultSize="0" autoFill="0" autoLine="0" autoPict="0">
                <anchor moveWithCells="1">
                  <from>
                    <xdr:col>14</xdr:col>
                    <xdr:colOff>144780</xdr:colOff>
                    <xdr:row>43</xdr:row>
                    <xdr:rowOff>53340</xdr:rowOff>
                  </from>
                  <to>
                    <xdr:col>16</xdr:col>
                    <xdr:colOff>22860</xdr:colOff>
                    <xdr:row>43</xdr:row>
                    <xdr:rowOff>220980</xdr:rowOff>
                  </to>
                </anchor>
              </controlPr>
            </control>
          </mc:Choice>
        </mc:AlternateContent>
        <mc:AlternateContent xmlns:mc="http://schemas.openxmlformats.org/markup-compatibility/2006">
          <mc:Choice Requires="x14">
            <control shapeId="52" r:id="rId8" name="Check Box 5">
              <controlPr defaultSize="0" autoFill="0" autoLine="0" autoPict="0">
                <anchor moveWithCells="1">
                  <from>
                    <xdr:col>21</xdr:col>
                    <xdr:colOff>144780</xdr:colOff>
                    <xdr:row>43</xdr:row>
                    <xdr:rowOff>53340</xdr:rowOff>
                  </from>
                  <to>
                    <xdr:col>23</xdr:col>
                    <xdr:colOff>22860</xdr:colOff>
                    <xdr:row>43</xdr:row>
                    <xdr:rowOff>220980</xdr:rowOff>
                  </to>
                </anchor>
              </controlPr>
            </control>
          </mc:Choice>
        </mc:AlternateContent>
        <mc:AlternateContent xmlns:mc="http://schemas.openxmlformats.org/markup-compatibility/2006">
          <mc:Choice Requires="x14">
            <control shapeId="53" r:id="rId9" name="Check Box 6">
              <controlPr defaultSize="0" autoFill="0" autoLine="0" autoPict="0">
                <anchor moveWithCells="1">
                  <from>
                    <xdr:col>25</xdr:col>
                    <xdr:colOff>144780</xdr:colOff>
                    <xdr:row>43</xdr:row>
                    <xdr:rowOff>53340</xdr:rowOff>
                  </from>
                  <to>
                    <xdr:col>27</xdr:col>
                    <xdr:colOff>15240</xdr:colOff>
                    <xdr:row>43</xdr:row>
                    <xdr:rowOff>220980</xdr:rowOff>
                  </to>
                </anchor>
              </controlPr>
            </control>
          </mc:Choice>
        </mc:AlternateContent>
        <mc:AlternateContent xmlns:mc="http://schemas.openxmlformats.org/markup-compatibility/2006">
          <mc:Choice Requires="x14">
            <control shapeId="54" r:id="rId10" name="Check Box 7">
              <controlPr defaultSize="0" autoFill="0" autoLine="0" autoPict="0">
                <anchor moveWithCells="1">
                  <from>
                    <xdr:col>4</xdr:col>
                    <xdr:colOff>152400</xdr:colOff>
                    <xdr:row>44</xdr:row>
                    <xdr:rowOff>175260</xdr:rowOff>
                  </from>
                  <to>
                    <xdr:col>6</xdr:col>
                    <xdr:colOff>15240</xdr:colOff>
                    <xdr:row>46</xdr:row>
                    <xdr:rowOff>15240</xdr:rowOff>
                  </to>
                </anchor>
              </controlPr>
            </control>
          </mc:Choice>
        </mc:AlternateContent>
        <mc:AlternateContent xmlns:mc="http://schemas.openxmlformats.org/markup-compatibility/2006">
          <mc:Choice Requires="x14">
            <control shapeId="55" r:id="rId11" name="Check Box 8">
              <controlPr defaultSize="0" autoFill="0" autoLine="0" autoPict="0">
                <anchor moveWithCells="1">
                  <from>
                    <xdr:col>11</xdr:col>
                    <xdr:colOff>144780</xdr:colOff>
                    <xdr:row>44</xdr:row>
                    <xdr:rowOff>182880</xdr:rowOff>
                  </from>
                  <to>
                    <xdr:col>13</xdr:col>
                    <xdr:colOff>22860</xdr:colOff>
                    <xdr:row>46</xdr:row>
                    <xdr:rowOff>15240</xdr:rowOff>
                  </to>
                </anchor>
              </controlPr>
            </control>
          </mc:Choice>
        </mc:AlternateContent>
        <mc:AlternateContent xmlns:mc="http://schemas.openxmlformats.org/markup-compatibility/2006">
          <mc:Choice Requires="x14">
            <control shapeId="56" r:id="rId12" name="Check Box 9">
              <controlPr defaultSize="0" autoFill="0" autoLine="0" autoPict="0">
                <anchor moveWithCells="1">
                  <from>
                    <xdr:col>18</xdr:col>
                    <xdr:colOff>144780</xdr:colOff>
                    <xdr:row>44</xdr:row>
                    <xdr:rowOff>182880</xdr:rowOff>
                  </from>
                  <to>
                    <xdr:col>20</xdr:col>
                    <xdr:colOff>22860</xdr:colOff>
                    <xdr:row>46</xdr:row>
                    <xdr:rowOff>15240</xdr:rowOff>
                  </to>
                </anchor>
              </controlPr>
            </control>
          </mc:Choice>
        </mc:AlternateContent>
        <mc:AlternateContent xmlns:mc="http://schemas.openxmlformats.org/markup-compatibility/2006">
          <mc:Choice Requires="x14">
            <control shapeId="57" r:id="rId13" name="Check Box 10">
              <controlPr defaultSize="0" autoFill="0" autoLine="0" autoPict="0">
                <anchor moveWithCells="1">
                  <from>
                    <xdr:col>21</xdr:col>
                    <xdr:colOff>152400</xdr:colOff>
                    <xdr:row>53</xdr:row>
                    <xdr:rowOff>22860</xdr:rowOff>
                  </from>
                  <to>
                    <xdr:col>23</xdr:col>
                    <xdr:colOff>22860</xdr:colOff>
                    <xdr:row>54</xdr:row>
                    <xdr:rowOff>0</xdr:rowOff>
                  </to>
                </anchor>
              </controlPr>
            </control>
          </mc:Choice>
        </mc:AlternateContent>
        <mc:AlternateContent xmlns:mc="http://schemas.openxmlformats.org/markup-compatibility/2006">
          <mc:Choice Requires="x14">
            <control shapeId="58" r:id="rId14" name="Check Box 11">
              <controlPr defaultSize="0" autoFill="0" autoLine="0" autoPict="0">
                <anchor moveWithCells="1">
                  <from>
                    <xdr:col>25</xdr:col>
                    <xdr:colOff>144780</xdr:colOff>
                    <xdr:row>53</xdr:row>
                    <xdr:rowOff>22860</xdr:rowOff>
                  </from>
                  <to>
                    <xdr:col>27</xdr:col>
                    <xdr:colOff>22860</xdr:colOff>
                    <xdr:row>54</xdr:row>
                    <xdr:rowOff>0</xdr:rowOff>
                  </to>
                </anchor>
              </controlPr>
            </control>
          </mc:Choice>
        </mc:AlternateContent>
        <mc:AlternateContent xmlns:mc="http://schemas.openxmlformats.org/markup-compatibility/2006">
          <mc:Choice Requires="x14">
            <control shapeId="59" r:id="rId15" name="Check Box 12">
              <controlPr defaultSize="0" autoFill="0" autoLine="0" autoPict="0">
                <anchor moveWithCells="1">
                  <from>
                    <xdr:col>4</xdr:col>
                    <xdr:colOff>152400</xdr:colOff>
                    <xdr:row>54</xdr:row>
                    <xdr:rowOff>121920</xdr:rowOff>
                  </from>
                  <to>
                    <xdr:col>6</xdr:col>
                    <xdr:colOff>7620</xdr:colOff>
                    <xdr:row>55</xdr:row>
                    <xdr:rowOff>60960</xdr:rowOff>
                  </to>
                </anchor>
              </controlPr>
            </control>
          </mc:Choice>
        </mc:AlternateContent>
        <mc:AlternateContent xmlns:mc="http://schemas.openxmlformats.org/markup-compatibility/2006">
          <mc:Choice Requires="x14">
            <control shapeId="60" r:id="rId16" name="Check Box 13">
              <controlPr defaultSize="0" autoFill="0" autoLine="0" autoPict="0">
                <anchor moveWithCells="1">
                  <from>
                    <xdr:col>2</xdr:col>
                    <xdr:colOff>68580</xdr:colOff>
                    <xdr:row>97</xdr:row>
                    <xdr:rowOff>7620</xdr:rowOff>
                  </from>
                  <to>
                    <xdr:col>3</xdr:col>
                    <xdr:colOff>83820</xdr:colOff>
                    <xdr:row>97</xdr:row>
                    <xdr:rowOff>175260</xdr:rowOff>
                  </to>
                </anchor>
              </controlPr>
            </control>
          </mc:Choice>
        </mc:AlternateContent>
        <mc:AlternateContent xmlns:mc="http://schemas.openxmlformats.org/markup-compatibility/2006">
          <mc:Choice Requires="x14">
            <control shapeId="61" r:id="rId17" name="Check Box 14">
              <controlPr defaultSize="0" autoFill="0" autoLine="0" autoPict="0">
                <anchor moveWithCells="1">
                  <from>
                    <xdr:col>12</xdr:col>
                    <xdr:colOff>60960</xdr:colOff>
                    <xdr:row>102</xdr:row>
                    <xdr:rowOff>38100</xdr:rowOff>
                  </from>
                  <to>
                    <xdr:col>13</xdr:col>
                    <xdr:colOff>83820</xdr:colOff>
                    <xdr:row>102</xdr:row>
                    <xdr:rowOff>220980</xdr:rowOff>
                  </to>
                </anchor>
              </controlPr>
            </control>
          </mc:Choice>
        </mc:AlternateContent>
        <mc:AlternateContent xmlns:mc="http://schemas.openxmlformats.org/markup-compatibility/2006">
          <mc:Choice Requires="x14">
            <control shapeId="62" r:id="rId18" name="Check Box 15">
              <controlPr defaultSize="0" autoFill="0" autoLine="0" autoPict="0">
                <anchor moveWithCells="1">
                  <from>
                    <xdr:col>2</xdr:col>
                    <xdr:colOff>68580</xdr:colOff>
                    <xdr:row>104</xdr:row>
                    <xdr:rowOff>160020</xdr:rowOff>
                  </from>
                  <to>
                    <xdr:col>3</xdr:col>
                    <xdr:colOff>83820</xdr:colOff>
                    <xdr:row>106</xdr:row>
                    <xdr:rowOff>0</xdr:rowOff>
                  </to>
                </anchor>
              </controlPr>
            </control>
          </mc:Choice>
        </mc:AlternateContent>
        <mc:AlternateContent xmlns:mc="http://schemas.openxmlformats.org/markup-compatibility/2006">
          <mc:Choice Requires="x14">
            <control shapeId="63" r:id="rId19" name="Check Box 16">
              <controlPr defaultSize="0" autoFill="0" autoLine="0" autoPict="0">
                <anchor moveWithCells="1">
                  <from>
                    <xdr:col>12</xdr:col>
                    <xdr:colOff>68580</xdr:colOff>
                    <xdr:row>113</xdr:row>
                    <xdr:rowOff>38100</xdr:rowOff>
                  </from>
                  <to>
                    <xdr:col>13</xdr:col>
                    <xdr:colOff>83820</xdr:colOff>
                    <xdr:row>113</xdr:row>
                    <xdr:rowOff>205740</xdr:rowOff>
                  </to>
                </anchor>
              </controlPr>
            </control>
          </mc:Choice>
        </mc:AlternateContent>
        <mc:AlternateContent xmlns:mc="http://schemas.openxmlformats.org/markup-compatibility/2006">
          <mc:Choice Requires="x14">
            <control shapeId="35840" r:id="rId20" name="Check Box 17">
              <controlPr defaultSize="0" autoFill="0" autoLine="0" autoPict="0">
                <anchor moveWithCells="1">
                  <from>
                    <xdr:col>1</xdr:col>
                    <xdr:colOff>83820</xdr:colOff>
                    <xdr:row>117</xdr:row>
                    <xdr:rowOff>22860</xdr:rowOff>
                  </from>
                  <to>
                    <xdr:col>2</xdr:col>
                    <xdr:colOff>60960</xdr:colOff>
                    <xdr:row>117</xdr:row>
                    <xdr:rowOff>198120</xdr:rowOff>
                  </to>
                </anchor>
              </controlPr>
            </control>
          </mc:Choice>
        </mc:AlternateContent>
        <mc:AlternateContent xmlns:mc="http://schemas.openxmlformats.org/markup-compatibility/2006">
          <mc:Choice Requires="x14">
            <control shapeId="35902" r:id="rId21" name="Check Box 18">
              <controlPr defaultSize="0" autoFill="0" autoLine="0" autoPict="0">
                <anchor moveWithCells="1">
                  <from>
                    <xdr:col>12</xdr:col>
                    <xdr:colOff>60960</xdr:colOff>
                    <xdr:row>124</xdr:row>
                    <xdr:rowOff>45720</xdr:rowOff>
                  </from>
                  <to>
                    <xdr:col>13</xdr:col>
                    <xdr:colOff>83820</xdr:colOff>
                    <xdr:row>124</xdr:row>
                    <xdr:rowOff>236220</xdr:rowOff>
                  </to>
                </anchor>
              </controlPr>
            </control>
          </mc:Choice>
        </mc:AlternateContent>
        <mc:AlternateContent xmlns:mc="http://schemas.openxmlformats.org/markup-compatibility/2006">
          <mc:Choice Requires="x14">
            <control shapeId="35903" r:id="rId22" name="Check Box 19">
              <controlPr defaultSize="0" autoFill="0" autoLine="0" autoPict="0">
                <anchor moveWithCells="1">
                  <from>
                    <xdr:col>7</xdr:col>
                    <xdr:colOff>0</xdr:colOff>
                    <xdr:row>107</xdr:row>
                    <xdr:rowOff>175260</xdr:rowOff>
                  </from>
                  <to>
                    <xdr:col>8</xdr:col>
                    <xdr:colOff>22860</xdr:colOff>
                    <xdr:row>108</xdr:row>
                    <xdr:rowOff>152400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190500</xdr:rowOff>
                  </from>
                  <to>
                    <xdr:col>8</xdr:col>
                    <xdr:colOff>22860</xdr:colOff>
                    <xdr:row>110</xdr:row>
                    <xdr:rowOff>167640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152400</xdr:colOff>
                    <xdr:row>119</xdr:row>
                    <xdr:rowOff>7620</xdr:rowOff>
                  </from>
                  <to>
                    <xdr:col>7</xdr:col>
                    <xdr:colOff>0</xdr:colOff>
                    <xdr:row>119</xdr:row>
                    <xdr:rowOff>243840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152400</xdr:colOff>
                    <xdr:row>120</xdr:row>
                    <xdr:rowOff>91440</xdr:rowOff>
                  </from>
                  <to>
                    <xdr:col>7</xdr:col>
                    <xdr:colOff>0</xdr:colOff>
                    <xdr:row>120</xdr:row>
                    <xdr:rowOff>266700</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152400</xdr:colOff>
                    <xdr:row>121</xdr:row>
                    <xdr:rowOff>114300</xdr:rowOff>
                  </from>
                  <to>
                    <xdr:col>7</xdr:col>
                    <xdr:colOff>0</xdr:colOff>
                    <xdr:row>121</xdr:row>
                    <xdr:rowOff>266700</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152400</xdr:colOff>
                    <xdr:row>152</xdr:row>
                    <xdr:rowOff>121920</xdr:rowOff>
                  </from>
                  <to>
                    <xdr:col>6</xdr:col>
                    <xdr:colOff>0</xdr:colOff>
                    <xdr:row>154</xdr:row>
                    <xdr:rowOff>15240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152400</xdr:colOff>
                    <xdr:row>153</xdr:row>
                    <xdr:rowOff>129540</xdr:rowOff>
                  </from>
                  <to>
                    <xdr:col>6</xdr:col>
                    <xdr:colOff>0</xdr:colOff>
                    <xdr:row>155</xdr:row>
                    <xdr:rowOff>22860</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152400</xdr:colOff>
                    <xdr:row>154</xdr:row>
                    <xdr:rowOff>121920</xdr:rowOff>
                  </from>
                  <to>
                    <xdr:col>6</xdr:col>
                    <xdr:colOff>0</xdr:colOff>
                    <xdr:row>156</xdr:row>
                    <xdr:rowOff>22860</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152400</xdr:colOff>
                    <xdr:row>155</xdr:row>
                    <xdr:rowOff>121920</xdr:rowOff>
                  </from>
                  <to>
                    <xdr:col>6</xdr:col>
                    <xdr:colOff>0</xdr:colOff>
                    <xdr:row>157</xdr:row>
                    <xdr:rowOff>22860</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152400</xdr:colOff>
                    <xdr:row>157</xdr:row>
                    <xdr:rowOff>30480</xdr:rowOff>
                  </from>
                  <to>
                    <xdr:col>6</xdr:col>
                    <xdr:colOff>0</xdr:colOff>
                    <xdr:row>157</xdr:row>
                    <xdr:rowOff>205740</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152400</xdr:colOff>
                    <xdr:row>157</xdr:row>
                    <xdr:rowOff>236220</xdr:rowOff>
                  </from>
                  <to>
                    <xdr:col>6</xdr:col>
                    <xdr:colOff>0</xdr:colOff>
                    <xdr:row>159</xdr:row>
                    <xdr:rowOff>22860</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152400</xdr:colOff>
                    <xdr:row>158</xdr:row>
                    <xdr:rowOff>114300</xdr:rowOff>
                  </from>
                  <to>
                    <xdr:col>6</xdr:col>
                    <xdr:colOff>0</xdr:colOff>
                    <xdr:row>160</xdr:row>
                    <xdr:rowOff>22860</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152400</xdr:colOff>
                    <xdr:row>159</xdr:row>
                    <xdr:rowOff>114300</xdr:rowOff>
                  </from>
                  <to>
                    <xdr:col>6</xdr:col>
                    <xdr:colOff>0</xdr:colOff>
                    <xdr:row>161</xdr:row>
                    <xdr:rowOff>22860</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152400</xdr:colOff>
                    <xdr:row>160</xdr:row>
                    <xdr:rowOff>114300</xdr:rowOff>
                  </from>
                  <to>
                    <xdr:col>6</xdr:col>
                    <xdr:colOff>0</xdr:colOff>
                    <xdr:row>162</xdr:row>
                    <xdr:rowOff>22860</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152400</xdr:colOff>
                    <xdr:row>162</xdr:row>
                    <xdr:rowOff>22860</xdr:rowOff>
                  </from>
                  <to>
                    <xdr:col>6</xdr:col>
                    <xdr:colOff>0</xdr:colOff>
                    <xdr:row>162</xdr:row>
                    <xdr:rowOff>198120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152400</xdr:colOff>
                    <xdr:row>162</xdr:row>
                    <xdr:rowOff>213360</xdr:rowOff>
                  </from>
                  <to>
                    <xdr:col>6</xdr:col>
                    <xdr:colOff>0</xdr:colOff>
                    <xdr:row>164</xdr:row>
                    <xdr:rowOff>22860</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152400</xdr:colOff>
                    <xdr:row>163</xdr:row>
                    <xdr:rowOff>114300</xdr:rowOff>
                  </from>
                  <to>
                    <xdr:col>6</xdr:col>
                    <xdr:colOff>0</xdr:colOff>
                    <xdr:row>165</xdr:row>
                    <xdr:rowOff>22860</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152400</xdr:colOff>
                    <xdr:row>165</xdr:row>
                    <xdr:rowOff>22860</xdr:rowOff>
                  </from>
                  <to>
                    <xdr:col>6</xdr:col>
                    <xdr:colOff>0</xdr:colOff>
                    <xdr:row>165</xdr:row>
                    <xdr:rowOff>198120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152400</xdr:colOff>
                    <xdr:row>165</xdr:row>
                    <xdr:rowOff>205740</xdr:rowOff>
                  </from>
                  <to>
                    <xdr:col>6</xdr:col>
                    <xdr:colOff>0</xdr:colOff>
                    <xdr:row>167</xdr:row>
                    <xdr:rowOff>22860</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152400</xdr:colOff>
                    <xdr:row>166</xdr:row>
                    <xdr:rowOff>114300</xdr:rowOff>
                  </from>
                  <to>
                    <xdr:col>6</xdr:col>
                    <xdr:colOff>0</xdr:colOff>
                    <xdr:row>168</xdr:row>
                    <xdr:rowOff>22860</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152400</xdr:colOff>
                    <xdr:row>167</xdr:row>
                    <xdr:rowOff>114300</xdr:rowOff>
                  </from>
                  <to>
                    <xdr:col>6</xdr:col>
                    <xdr:colOff>0</xdr:colOff>
                    <xdr:row>169</xdr:row>
                    <xdr:rowOff>22860</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152400</xdr:colOff>
                    <xdr:row>168</xdr:row>
                    <xdr:rowOff>114300</xdr:rowOff>
                  </from>
                  <to>
                    <xdr:col>6</xdr:col>
                    <xdr:colOff>0</xdr:colOff>
                    <xdr:row>170</xdr:row>
                    <xdr:rowOff>22860</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152400</xdr:colOff>
                    <xdr:row>170</xdr:row>
                    <xdr:rowOff>22860</xdr:rowOff>
                  </from>
                  <to>
                    <xdr:col>6</xdr:col>
                    <xdr:colOff>0</xdr:colOff>
                    <xdr:row>170</xdr:row>
                    <xdr:rowOff>182880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152400</xdr:colOff>
                    <xdr:row>170</xdr:row>
                    <xdr:rowOff>205740</xdr:rowOff>
                  </from>
                  <to>
                    <xdr:col>6</xdr:col>
                    <xdr:colOff>0</xdr:colOff>
                    <xdr:row>172</xdr:row>
                    <xdr:rowOff>22860</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152400</xdr:colOff>
                    <xdr:row>171</xdr:row>
                    <xdr:rowOff>114300</xdr:rowOff>
                  </from>
                  <to>
                    <xdr:col>6</xdr:col>
                    <xdr:colOff>0</xdr:colOff>
                    <xdr:row>173</xdr:row>
                    <xdr:rowOff>22860</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152400</xdr:colOff>
                    <xdr:row>172</xdr:row>
                    <xdr:rowOff>114300</xdr:rowOff>
                  </from>
                  <to>
                    <xdr:col>6</xdr:col>
                    <xdr:colOff>0</xdr:colOff>
                    <xdr:row>174</xdr:row>
                    <xdr:rowOff>22860</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152400</xdr:colOff>
                    <xdr:row>172</xdr:row>
                    <xdr:rowOff>114300</xdr:rowOff>
                  </from>
                  <to>
                    <xdr:col>6</xdr:col>
                    <xdr:colOff>0</xdr:colOff>
                    <xdr:row>174</xdr:row>
                    <xdr:rowOff>22860</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152400</xdr:colOff>
                    <xdr:row>173</xdr:row>
                    <xdr:rowOff>114300</xdr:rowOff>
                  </from>
                  <to>
                    <xdr:col>6</xdr:col>
                    <xdr:colOff>0</xdr:colOff>
                    <xdr:row>175</xdr:row>
                    <xdr:rowOff>22860</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152400</xdr:colOff>
                    <xdr:row>174</xdr:row>
                    <xdr:rowOff>114300</xdr:rowOff>
                  </from>
                  <to>
                    <xdr:col>6</xdr:col>
                    <xdr:colOff>0</xdr:colOff>
                    <xdr:row>176</xdr:row>
                    <xdr:rowOff>22860</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152400</xdr:colOff>
                    <xdr:row>175</xdr:row>
                    <xdr:rowOff>114300</xdr:rowOff>
                  </from>
                  <to>
                    <xdr:col>6</xdr:col>
                    <xdr:colOff>0</xdr:colOff>
                    <xdr:row>177</xdr:row>
                    <xdr:rowOff>22860</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160020</xdr:colOff>
                    <xdr:row>180</xdr:row>
                    <xdr:rowOff>38100</xdr:rowOff>
                  </from>
                  <to>
                    <xdr:col>6</xdr:col>
                    <xdr:colOff>7620</xdr:colOff>
                    <xdr:row>180</xdr:row>
                    <xdr:rowOff>213360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160020</xdr:colOff>
                    <xdr:row>181</xdr:row>
                    <xdr:rowOff>7620</xdr:rowOff>
                  </from>
                  <to>
                    <xdr:col>6</xdr:col>
                    <xdr:colOff>15240</xdr:colOff>
                    <xdr:row>181</xdr:row>
                    <xdr:rowOff>182880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7620</xdr:colOff>
                    <xdr:row>186</xdr:row>
                    <xdr:rowOff>38100</xdr:rowOff>
                  </from>
                  <to>
                    <xdr:col>1</xdr:col>
                    <xdr:colOff>175260</xdr:colOff>
                    <xdr:row>186</xdr:row>
                    <xdr:rowOff>205740</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7620</xdr:colOff>
                    <xdr:row>187</xdr:row>
                    <xdr:rowOff>91440</xdr:rowOff>
                  </from>
                  <to>
                    <xdr:col>1</xdr:col>
                    <xdr:colOff>167640</xdr:colOff>
                    <xdr:row>187</xdr:row>
                    <xdr:rowOff>274320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7620</xdr:colOff>
                    <xdr:row>188</xdr:row>
                    <xdr:rowOff>83820</xdr:rowOff>
                  </from>
                  <to>
                    <xdr:col>1</xdr:col>
                    <xdr:colOff>175260</xdr:colOff>
                    <xdr:row>188</xdr:row>
                    <xdr:rowOff>266700</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7620</xdr:colOff>
                    <xdr:row>189</xdr:row>
                    <xdr:rowOff>15240</xdr:rowOff>
                  </from>
                  <to>
                    <xdr:col>1</xdr:col>
                    <xdr:colOff>175260</xdr:colOff>
                    <xdr:row>189</xdr:row>
                    <xdr:rowOff>198120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7620</xdr:colOff>
                    <xdr:row>190</xdr:row>
                    <xdr:rowOff>15240</xdr:rowOff>
                  </from>
                  <to>
                    <xdr:col>1</xdr:col>
                    <xdr:colOff>175260</xdr:colOff>
                    <xdr:row>190</xdr:row>
                    <xdr:rowOff>198120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7620</xdr:colOff>
                    <xdr:row>190</xdr:row>
                    <xdr:rowOff>213360</xdr:rowOff>
                  </from>
                  <to>
                    <xdr:col>1</xdr:col>
                    <xdr:colOff>175260</xdr:colOff>
                    <xdr:row>192</xdr:row>
                    <xdr:rowOff>22860</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68580</xdr:colOff>
                    <xdr:row>74</xdr:row>
                    <xdr:rowOff>22860</xdr:rowOff>
                  </from>
                  <to>
                    <xdr:col>3</xdr:col>
                    <xdr:colOff>83820</xdr:colOff>
                    <xdr:row>74</xdr:row>
                    <xdr:rowOff>198120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175260</xdr:colOff>
                    <xdr:row>134</xdr:row>
                    <xdr:rowOff>114300</xdr:rowOff>
                  </from>
                  <to>
                    <xdr:col>2</xdr:col>
                    <xdr:colOff>152400</xdr:colOff>
                    <xdr:row>136</xdr:row>
                    <xdr:rowOff>30480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175260</xdr:colOff>
                    <xdr:row>135</xdr:row>
                    <xdr:rowOff>129540</xdr:rowOff>
                  </from>
                  <to>
                    <xdr:col>2</xdr:col>
                    <xdr:colOff>137160</xdr:colOff>
                    <xdr:row>137</xdr:row>
                    <xdr:rowOff>30480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175260</xdr:colOff>
                    <xdr:row>137</xdr:row>
                    <xdr:rowOff>22860</xdr:rowOff>
                  </from>
                  <to>
                    <xdr:col>2</xdr:col>
                    <xdr:colOff>137160</xdr:colOff>
                    <xdr:row>137</xdr:row>
                    <xdr:rowOff>251460</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175260</xdr:colOff>
                    <xdr:row>137</xdr:row>
                    <xdr:rowOff>236220</xdr:rowOff>
                  </from>
                  <to>
                    <xdr:col>2</xdr:col>
                    <xdr:colOff>137160</xdr:colOff>
                    <xdr:row>139</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2413</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2" ht="15.9" customHeight="1">
      <c r="BH64" s="193"/>
      <c r="BI64" s="193"/>
      <c r="BJ64" s="193"/>
      <c r="BK64" s="193"/>
      <c r="BL64" s="193"/>
      <c r="BM64" s="193"/>
      <c r="BN64" s="193"/>
      <c r="BO64" s="193"/>
      <c r="BP64" s="193"/>
      <c r="BQ64" s="193"/>
      <c r="BR64" s="193"/>
      <c r="BS64" s="193"/>
      <c r="BT64" s="193"/>
      <c r="BU64" s="193"/>
      <c r="BV64" s="193"/>
      <c r="BW64" s="193"/>
      <c r="BX64" s="193"/>
    </row>
    <row r="65" spans="20:63" ht="15.9" customHeight="1">
      <c r="BK65" s="193"/>
    </row>
    <row r="66" spans="20:63" ht="15.9" customHeight="1"/>
    <row r="67" spans="20:63" ht="15.9" customHeight="1">
      <c r="T67" s="168">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91136"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91186"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91187"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91188"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91189"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91190"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91191"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91192"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91193"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91194"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91195"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91196"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91197"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91198"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91199"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3984375"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2414</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8"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8"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8"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8"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8" ht="6" customHeight="1">
      <c r="BX54" s="239"/>
    </row>
    <row r="55" spans="2:88" ht="18" customHeight="1"/>
    <row r="56" spans="2:88"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8"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8"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8"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8"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8"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8"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8"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8" ht="15.9"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 customHeight="1">
      <c r="BS65" s="193"/>
    </row>
    <row r="66" spans="20:71" ht="15.9" customHeight="1"/>
    <row r="67" spans="20:71" ht="15.9" customHeight="1">
      <c r="T67" s="168">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83820</xdr:colOff>
                    <xdr:row>19</xdr:row>
                    <xdr:rowOff>91440</xdr:rowOff>
                  </from>
                  <to>
                    <xdr:col>29</xdr:col>
                    <xdr:colOff>68580</xdr:colOff>
                    <xdr:row>22</xdr:row>
                    <xdr:rowOff>76200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15240</xdr:colOff>
                    <xdr:row>30</xdr:row>
                    <xdr:rowOff>106680</xdr:rowOff>
                  </from>
                  <to>
                    <xdr:col>30</xdr:col>
                    <xdr:colOff>45720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15240</xdr:colOff>
                    <xdr:row>30</xdr:row>
                    <xdr:rowOff>91440</xdr:rowOff>
                  </from>
                  <to>
                    <xdr:col>39</xdr:col>
                    <xdr:colOff>22860</xdr:colOff>
                    <xdr:row>34</xdr:row>
                    <xdr:rowOff>99060</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121920</xdr:colOff>
                    <xdr:row>34</xdr:row>
                    <xdr:rowOff>7620</xdr:rowOff>
                  </from>
                  <to>
                    <xdr:col>38</xdr:col>
                    <xdr:colOff>68580</xdr:colOff>
                    <xdr:row>38</xdr:row>
                    <xdr:rowOff>68580</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22860</xdr:colOff>
                    <xdr:row>38</xdr:row>
                    <xdr:rowOff>83820</xdr:rowOff>
                  </from>
                  <to>
                    <xdr:col>38</xdr:col>
                    <xdr:colOff>129540</xdr:colOff>
                    <xdr:row>42</xdr:row>
                    <xdr:rowOff>68580</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45720</xdr:colOff>
                    <xdr:row>42</xdr:row>
                    <xdr:rowOff>30480</xdr:rowOff>
                  </from>
                  <to>
                    <xdr:col>38</xdr:col>
                    <xdr:colOff>45720</xdr:colOff>
                    <xdr:row>46</xdr:row>
                    <xdr:rowOff>53340</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30480</xdr:colOff>
                    <xdr:row>19</xdr:row>
                    <xdr:rowOff>99060</xdr:rowOff>
                  </from>
                  <to>
                    <xdr:col>30</xdr:col>
                    <xdr:colOff>38100</xdr:colOff>
                    <xdr:row>23</xdr:row>
                    <xdr:rowOff>68580</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121920</xdr:colOff>
                    <xdr:row>38</xdr:row>
                    <xdr:rowOff>53340</xdr:rowOff>
                  </from>
                  <to>
                    <xdr:col>30</xdr:col>
                    <xdr:colOff>91440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114300</xdr:colOff>
                    <xdr:row>34</xdr:row>
                    <xdr:rowOff>106680</xdr:rowOff>
                  </from>
                  <to>
                    <xdr:col>37</xdr:col>
                    <xdr:colOff>15240</xdr:colOff>
                    <xdr:row>36</xdr:row>
                    <xdr:rowOff>22860</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114300</xdr:colOff>
                    <xdr:row>36</xdr:row>
                    <xdr:rowOff>198120</xdr:rowOff>
                  </from>
                  <to>
                    <xdr:col>37</xdr:col>
                    <xdr:colOff>22860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63" t="s">
        <v>248</v>
      </c>
      <c r="B2" s="1166" t="s">
        <v>249</v>
      </c>
      <c r="C2" s="1167"/>
      <c r="D2" s="1167"/>
      <c r="E2" s="1168"/>
      <c r="F2" s="1169" t="s">
        <v>250</v>
      </c>
      <c r="G2" s="1170"/>
      <c r="H2" s="1171"/>
      <c r="I2" s="1163" t="s">
        <v>251</v>
      </c>
      <c r="J2" s="1172"/>
      <c r="K2" s="1174" t="s">
        <v>252</v>
      </c>
      <c r="L2" s="1175"/>
      <c r="M2" s="1175"/>
      <c r="N2" s="1175"/>
      <c r="O2" s="1175"/>
      <c r="P2" s="1175"/>
      <c r="Q2" s="1175"/>
      <c r="R2" s="1175"/>
      <c r="S2" s="1175"/>
      <c r="T2" s="1175"/>
      <c r="U2" s="1175"/>
      <c r="V2" s="1175"/>
      <c r="W2" s="1175"/>
      <c r="X2" s="1175"/>
      <c r="Y2" s="1175"/>
      <c r="Z2" s="1175"/>
      <c r="AA2" s="1175"/>
      <c r="AB2" s="1176"/>
      <c r="AC2" s="1160" t="s">
        <v>253</v>
      </c>
      <c r="AD2" s="7"/>
      <c r="AE2" s="1163" t="s">
        <v>248</v>
      </c>
      <c r="AF2" s="1163" t="s">
        <v>2263</v>
      </c>
      <c r="AG2" s="1183"/>
      <c r="AH2" s="1172"/>
      <c r="AJ2" s="9" t="s">
        <v>255</v>
      </c>
      <c r="AK2" s="10" t="s">
        <v>255</v>
      </c>
      <c r="AM2" s="11" t="s">
        <v>199</v>
      </c>
      <c r="AO2" s="11" t="s">
        <v>16</v>
      </c>
      <c r="AQ2" s="12" t="s">
        <v>256</v>
      </c>
      <c r="AS2" s="1188" t="s">
        <v>2141</v>
      </c>
      <c r="AT2" s="1191" t="s">
        <v>254</v>
      </c>
    </row>
    <row r="3" spans="1:46" ht="51.75" customHeight="1" thickBot="1">
      <c r="A3" s="1164"/>
      <c r="B3" s="1177" t="s">
        <v>258</v>
      </c>
      <c r="C3" s="1178"/>
      <c r="D3" s="1178"/>
      <c r="E3" s="1179"/>
      <c r="F3" s="1177" t="s">
        <v>259</v>
      </c>
      <c r="G3" s="1178"/>
      <c r="H3" s="1179"/>
      <c r="I3" s="1165"/>
      <c r="J3" s="1173"/>
      <c r="K3" s="1180" t="s">
        <v>260</v>
      </c>
      <c r="L3" s="1181"/>
      <c r="M3" s="1181"/>
      <c r="N3" s="1181"/>
      <c r="O3" s="1181"/>
      <c r="P3" s="1181"/>
      <c r="Q3" s="1181"/>
      <c r="R3" s="1181"/>
      <c r="S3" s="1181"/>
      <c r="T3" s="1181"/>
      <c r="U3" s="1181"/>
      <c r="V3" s="1181"/>
      <c r="W3" s="1181"/>
      <c r="X3" s="1181"/>
      <c r="Y3" s="1181"/>
      <c r="Z3" s="1181"/>
      <c r="AA3" s="1181"/>
      <c r="AB3" s="1182"/>
      <c r="AC3" s="1161"/>
      <c r="AD3" s="7"/>
      <c r="AE3" s="1164"/>
      <c r="AF3" s="1164"/>
      <c r="AG3" s="1184"/>
      <c r="AH3" s="1185"/>
      <c r="AJ3" s="13" t="s">
        <v>261</v>
      </c>
      <c r="AK3" s="14" t="s">
        <v>261</v>
      </c>
      <c r="AM3" s="15"/>
      <c r="AO3" s="15"/>
      <c r="AQ3" s="16" t="s">
        <v>18</v>
      </c>
      <c r="AS3" s="1189"/>
      <c r="AT3" s="1192"/>
    </row>
    <row r="4" spans="1:46" ht="41.25" customHeight="1" thickBot="1">
      <c r="A4" s="1165"/>
      <c r="B4" s="127" t="s">
        <v>7</v>
      </c>
      <c r="C4" s="128" t="s">
        <v>262</v>
      </c>
      <c r="D4" s="128" t="s">
        <v>263</v>
      </c>
      <c r="E4" s="129" t="s">
        <v>264</v>
      </c>
      <c r="F4" s="127" t="s">
        <v>265</v>
      </c>
      <c r="G4" s="130" t="s">
        <v>8</v>
      </c>
      <c r="H4" s="131" t="s">
        <v>11</v>
      </c>
      <c r="I4" s="132" t="s">
        <v>13</v>
      </c>
      <c r="J4" s="131" t="s">
        <v>9</v>
      </c>
      <c r="K4" s="124" t="s">
        <v>266</v>
      </c>
      <c r="L4" s="125" t="s">
        <v>267</v>
      </c>
      <c r="M4" s="125" t="s">
        <v>269</v>
      </c>
      <c r="N4" s="125" t="s">
        <v>271</v>
      </c>
      <c r="O4" s="125" t="s">
        <v>2260</v>
      </c>
      <c r="P4" s="125" t="s">
        <v>2167</v>
      </c>
      <c r="Q4" s="125" t="s">
        <v>2168</v>
      </c>
      <c r="R4" s="125" t="s">
        <v>2169</v>
      </c>
      <c r="S4" s="125" t="s">
        <v>2170</v>
      </c>
      <c r="T4" s="125" t="s">
        <v>2171</v>
      </c>
      <c r="U4" s="125" t="s">
        <v>2172</v>
      </c>
      <c r="V4" s="125" t="s">
        <v>2173</v>
      </c>
      <c r="W4" s="125" t="s">
        <v>2174</v>
      </c>
      <c r="X4" s="125" t="s">
        <v>2175</v>
      </c>
      <c r="Y4" s="125" t="s">
        <v>2176</v>
      </c>
      <c r="Z4" s="125" t="s">
        <v>2177</v>
      </c>
      <c r="AA4" s="125" t="s">
        <v>2178</v>
      </c>
      <c r="AB4" s="126" t="s">
        <v>2179</v>
      </c>
      <c r="AC4" s="1162"/>
      <c r="AD4" s="7"/>
      <c r="AE4" s="1165"/>
      <c r="AF4" s="1164"/>
      <c r="AG4" s="1184"/>
      <c r="AH4" s="1185"/>
      <c r="AJ4" s="13" t="s">
        <v>272</v>
      </c>
      <c r="AK4" s="14" t="s">
        <v>272</v>
      </c>
      <c r="AQ4" s="16" t="s">
        <v>268</v>
      </c>
      <c r="AS4" s="1190"/>
      <c r="AT4" s="1193"/>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0"/>
      <c r="AJ5" s="13" t="s">
        <v>273</v>
      </c>
      <c r="AK5" s="14" t="s">
        <v>274</v>
      </c>
      <c r="AM5" s="11" t="s">
        <v>199</v>
      </c>
      <c r="AQ5" s="16" t="s">
        <v>270</v>
      </c>
      <c r="AS5" s="161" t="s">
        <v>255</v>
      </c>
      <c r="AT5" s="164"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1"/>
      <c r="AJ6" s="13" t="s">
        <v>276</v>
      </c>
      <c r="AK6" s="14" t="s">
        <v>276</v>
      </c>
      <c r="AM6" s="38" t="s">
        <v>277</v>
      </c>
      <c r="AQ6" s="39"/>
      <c r="AS6" s="162" t="s">
        <v>275</v>
      </c>
      <c r="AT6" s="165"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1"/>
      <c r="AJ7" s="13" t="s">
        <v>279</v>
      </c>
      <c r="AK7" s="14" t="s">
        <v>279</v>
      </c>
      <c r="AM7" s="15"/>
      <c r="AS7" s="162" t="s">
        <v>278</v>
      </c>
      <c r="AT7" s="165"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1"/>
      <c r="AJ8" s="13" t="s">
        <v>280</v>
      </c>
      <c r="AK8" s="14" t="s">
        <v>281</v>
      </c>
      <c r="AS8" s="162" t="s">
        <v>273</v>
      </c>
      <c r="AT8" s="165"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1"/>
      <c r="AJ9" s="13" t="s">
        <v>282</v>
      </c>
      <c r="AK9" s="14" t="s">
        <v>283</v>
      </c>
      <c r="AS9" s="162" t="s">
        <v>276</v>
      </c>
      <c r="AT9" s="165"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2" t="s">
        <v>279</v>
      </c>
      <c r="AT10" s="165"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1"/>
      <c r="AJ11" s="13" t="s">
        <v>285</v>
      </c>
      <c r="AK11" s="14" t="s">
        <v>286</v>
      </c>
      <c r="AS11" s="162" t="s">
        <v>280</v>
      </c>
      <c r="AT11" s="165"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2" t="s">
        <v>282</v>
      </c>
      <c r="AT12" s="165"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2" t="s">
        <v>284</v>
      </c>
      <c r="AT13" s="165"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1"/>
      <c r="AJ14" s="13" t="s">
        <v>290</v>
      </c>
      <c r="AK14" s="14" t="s">
        <v>291</v>
      </c>
      <c r="AS14" s="162" t="s">
        <v>285</v>
      </c>
      <c r="AT14" s="165"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1"/>
      <c r="AJ15" s="13" t="s">
        <v>292</v>
      </c>
      <c r="AK15" s="14" t="s">
        <v>292</v>
      </c>
      <c r="AS15" s="162" t="s">
        <v>287</v>
      </c>
      <c r="AT15" s="165"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1"/>
      <c r="AJ16" s="13" t="s">
        <v>293</v>
      </c>
      <c r="AK16" s="14" t="s">
        <v>293</v>
      </c>
      <c r="AS16" s="162" t="s">
        <v>289</v>
      </c>
      <c r="AT16" s="165"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1"/>
      <c r="AJ17" s="13" t="s">
        <v>294</v>
      </c>
      <c r="AK17" s="14" t="s">
        <v>295</v>
      </c>
      <c r="AS17" s="162" t="s">
        <v>290</v>
      </c>
      <c r="AT17" s="165"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2" t="s">
        <v>292</v>
      </c>
      <c r="AT18" s="165"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2" t="s">
        <v>293</v>
      </c>
      <c r="AT19" s="165"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2" t="s">
        <v>294</v>
      </c>
      <c r="AT20" s="165"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1"/>
      <c r="AJ21" s="13" t="s">
        <v>301</v>
      </c>
      <c r="AK21" s="14" t="s">
        <v>301</v>
      </c>
      <c r="AS21" s="162" t="s">
        <v>296</v>
      </c>
      <c r="AT21" s="165"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2" t="s">
        <v>297</v>
      </c>
      <c r="AT22" s="165"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2" t="s">
        <v>299</v>
      </c>
      <c r="AT23" s="165"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1"/>
      <c r="AJ24" s="40" t="s">
        <v>306</v>
      </c>
      <c r="AK24" s="41" t="s">
        <v>307</v>
      </c>
      <c r="AS24" s="162" t="s">
        <v>301</v>
      </c>
      <c r="AT24" s="165"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6" t="s">
        <v>2267</v>
      </c>
      <c r="AH25" s="45" t="s">
        <v>2356</v>
      </c>
      <c r="AS25" s="162" t="s">
        <v>302</v>
      </c>
      <c r="AT25" s="165"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2" t="s">
        <v>2357</v>
      </c>
      <c r="AG26" s="137" t="s">
        <v>2358</v>
      </c>
      <c r="AH26" s="140"/>
      <c r="AS26" s="162" t="s">
        <v>304</v>
      </c>
      <c r="AT26" s="165"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3" t="s">
        <v>2359</v>
      </c>
      <c r="AS27" s="163" t="s">
        <v>306</v>
      </c>
      <c r="AT27" s="166" t="s">
        <v>2381</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86" t="s">
        <v>2273</v>
      </c>
      <c r="AF29" s="1186"/>
      <c r="AG29" s="1186"/>
      <c r="AH29" s="1186"/>
    </row>
    <row r="30" spans="1:46" ht="18.75" customHeight="1">
      <c r="K30" s="7"/>
      <c r="L30" s="7"/>
      <c r="M30" s="7"/>
      <c r="N30" s="7"/>
      <c r="O30" s="7"/>
      <c r="P30" s="7"/>
      <c r="Q30" s="7"/>
      <c r="R30" s="7"/>
      <c r="S30" s="7"/>
      <c r="T30" s="7"/>
      <c r="U30" s="7"/>
      <c r="V30" s="7"/>
      <c r="W30" s="7"/>
      <c r="X30" s="7"/>
      <c r="Y30" s="7"/>
      <c r="Z30" s="7"/>
      <c r="AA30" s="7"/>
      <c r="AB30" s="7"/>
      <c r="AC30" s="7"/>
      <c r="AD30" s="7"/>
      <c r="AE30" s="1187" t="s">
        <v>2274</v>
      </c>
      <c r="AF30" s="1187"/>
      <c r="AG30" s="1187"/>
      <c r="AH30" s="1187"/>
    </row>
    <row r="31" spans="1:46">
      <c r="K31" s="7"/>
      <c r="L31" s="7"/>
      <c r="M31" s="7"/>
      <c r="N31" s="7"/>
      <c r="O31" s="7"/>
      <c r="P31" s="7"/>
      <c r="Q31" s="7"/>
      <c r="R31" s="7"/>
      <c r="S31" s="7"/>
      <c r="T31" s="7"/>
      <c r="U31" s="7"/>
      <c r="V31" s="7"/>
      <c r="W31" s="7"/>
      <c r="X31" s="7"/>
      <c r="Y31" s="7"/>
      <c r="Z31" s="7"/>
      <c r="AA31" s="7"/>
      <c r="AB31" s="7"/>
      <c r="AC31" s="7"/>
      <c r="AD31" s="7"/>
      <c r="AE31" s="1187"/>
      <c r="AF31" s="1187"/>
      <c r="AG31" s="1187"/>
      <c r="AH31" s="118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4" width="12.5" customWidth="1"/>
    <col min="5" max="5" width="30.59765625" customWidth="1"/>
    <col min="6" max="6" width="14" customWidth="1"/>
    <col min="7" max="7" width="12.5" customWidth="1"/>
    <col min="8" max="8" width="35.3984375" style="90" customWidth="1"/>
    <col min="9" max="9" width="12.5" customWidth="1"/>
    <col min="10" max="10" width="33.5" style="96" customWidth="1"/>
    <col min="11" max="11" width="12.5" customWidth="1"/>
    <col min="12" max="12" width="35.5" style="97" customWidth="1"/>
    <col min="13" max="13" width="35" customWidth="1"/>
    <col min="14" max="19" width="30.09765625" customWidth="1"/>
  </cols>
  <sheetData>
    <row r="2" spans="2:19">
      <c r="B2" s="91" t="s">
        <v>247</v>
      </c>
      <c r="C2" s="103"/>
      <c r="D2" s="103"/>
      <c r="E2" s="103"/>
      <c r="F2" s="103"/>
      <c r="G2" s="103"/>
      <c r="H2" s="92"/>
      <c r="I2" s="103"/>
      <c r="J2" s="104"/>
      <c r="K2" s="103"/>
      <c r="L2" s="105"/>
      <c r="M2" s="93"/>
      <c r="N2" s="93"/>
      <c r="O2" s="93"/>
      <c r="P2" s="93"/>
      <c r="Q2" s="93"/>
      <c r="R2" s="93"/>
      <c r="S2" s="93"/>
    </row>
    <row r="3" spans="2:19" ht="18.75" customHeight="1">
      <c r="B3" s="1195" t="s">
        <v>249</v>
      </c>
      <c r="C3" s="1194" t="s">
        <v>250</v>
      </c>
      <c r="D3" s="1194" t="s">
        <v>251</v>
      </c>
      <c r="E3" s="1194" t="s">
        <v>257</v>
      </c>
      <c r="F3" s="1196" t="s">
        <v>2210</v>
      </c>
      <c r="G3" s="1194" t="s">
        <v>2255</v>
      </c>
      <c r="H3" s="1194"/>
      <c r="I3" s="1194" t="s">
        <v>2256</v>
      </c>
      <c r="J3" s="1194"/>
      <c r="K3" s="1194" t="s">
        <v>2257</v>
      </c>
      <c r="L3" s="1194"/>
      <c r="M3" s="1199" t="s">
        <v>2180</v>
      </c>
      <c r="N3" s="1199" t="s">
        <v>2181</v>
      </c>
      <c r="O3" s="1199" t="s">
        <v>2182</v>
      </c>
      <c r="P3" s="1199" t="s">
        <v>2183</v>
      </c>
      <c r="Q3" s="1199" t="s">
        <v>2184</v>
      </c>
      <c r="R3" s="1199" t="s">
        <v>2185</v>
      </c>
      <c r="S3" s="1199" t="s">
        <v>2186</v>
      </c>
    </row>
    <row r="4" spans="2:19">
      <c r="B4" s="1195"/>
      <c r="C4" s="1194"/>
      <c r="D4" s="1194"/>
      <c r="E4" s="1194"/>
      <c r="F4" s="1197"/>
      <c r="G4" s="1194"/>
      <c r="H4" s="1194"/>
      <c r="I4" s="1194"/>
      <c r="J4" s="1194"/>
      <c r="K4" s="1194"/>
      <c r="L4" s="1194"/>
      <c r="M4" s="1199"/>
      <c r="N4" s="1199"/>
      <c r="O4" s="1199"/>
      <c r="P4" s="1199"/>
      <c r="Q4" s="1199"/>
      <c r="R4" s="1199"/>
      <c r="S4" s="1199"/>
    </row>
    <row r="5" spans="2:19">
      <c r="B5" s="1195"/>
      <c r="C5" s="1194"/>
      <c r="D5" s="1194"/>
      <c r="E5" s="1194"/>
      <c r="F5" s="1198"/>
      <c r="G5" s="1194"/>
      <c r="H5" s="1194"/>
      <c r="I5" s="1194"/>
      <c r="J5" s="1194"/>
      <c r="K5" s="1194"/>
      <c r="L5" s="1194"/>
      <c r="M5" s="1199"/>
      <c r="N5" s="1199"/>
      <c r="O5" s="1199"/>
      <c r="P5" s="1199"/>
      <c r="Q5" s="1199"/>
      <c r="R5" s="1199"/>
      <c r="S5" s="1199"/>
    </row>
    <row r="6" spans="2:19" ht="48" customHeight="1">
      <c r="B6" s="94" t="s">
        <v>7</v>
      </c>
      <c r="C6" s="106" t="s">
        <v>265</v>
      </c>
      <c r="D6" s="107" t="s">
        <v>13</v>
      </c>
      <c r="E6" s="107" t="str">
        <f t="shared" ref="E6:E23" si="0">B6&amp;C6&amp;D6</f>
        <v>処遇加算Ⅰ特定加算Ⅰベア加算</v>
      </c>
      <c r="F6" s="107" t="s">
        <v>2207</v>
      </c>
      <c r="G6" s="108" t="s">
        <v>2207</v>
      </c>
      <c r="H6" s="109" t="s">
        <v>2314</v>
      </c>
      <c r="I6" s="108"/>
      <c r="J6" s="110" t="s">
        <v>2211</v>
      </c>
      <c r="K6" s="108"/>
      <c r="L6" s="111" t="s">
        <v>2211</v>
      </c>
      <c r="M6" s="156" t="s">
        <v>2164</v>
      </c>
      <c r="N6" s="156" t="s">
        <v>2164</v>
      </c>
      <c r="O6" s="156" t="s">
        <v>2164</v>
      </c>
      <c r="P6" s="156" t="s">
        <v>2164</v>
      </c>
      <c r="Q6" s="156" t="s">
        <v>2164</v>
      </c>
      <c r="R6" s="156" t="s">
        <v>2164</v>
      </c>
      <c r="S6" s="156" t="s">
        <v>2164</v>
      </c>
    </row>
    <row r="7" spans="2:19" ht="48" customHeight="1">
      <c r="B7" s="94" t="s">
        <v>7</v>
      </c>
      <c r="C7" s="106" t="s">
        <v>265</v>
      </c>
      <c r="D7" s="107" t="s">
        <v>9</v>
      </c>
      <c r="E7" s="107" t="str">
        <f t="shared" si="0"/>
        <v>処遇加算Ⅰ特定加算Ⅰベア加算なし</v>
      </c>
      <c r="F7" s="107" t="s">
        <v>2260</v>
      </c>
      <c r="G7" s="108" t="s">
        <v>2207</v>
      </c>
      <c r="H7" s="109" t="s">
        <v>2290</v>
      </c>
      <c r="I7" s="108" t="s">
        <v>2166</v>
      </c>
      <c r="J7" s="110" t="s">
        <v>2293</v>
      </c>
      <c r="K7" s="112"/>
      <c r="L7" s="113"/>
      <c r="M7" s="156" t="s">
        <v>2318</v>
      </c>
      <c r="N7" s="156" t="s">
        <v>2164</v>
      </c>
      <c r="O7" s="156" t="s">
        <v>2164</v>
      </c>
      <c r="P7" s="156" t="s">
        <v>2164</v>
      </c>
      <c r="Q7" s="156" t="s">
        <v>2164</v>
      </c>
      <c r="R7" s="156" t="s">
        <v>2164</v>
      </c>
      <c r="S7" s="156" t="s">
        <v>2164</v>
      </c>
    </row>
    <row r="8" spans="2:19" ht="48" customHeight="1">
      <c r="B8" s="94" t="s">
        <v>262</v>
      </c>
      <c r="C8" s="106" t="s">
        <v>265</v>
      </c>
      <c r="D8" s="107" t="s">
        <v>13</v>
      </c>
      <c r="E8" s="107" t="str">
        <f t="shared" si="0"/>
        <v>処遇加算Ⅱ特定加算Ⅰベア加算</v>
      </c>
      <c r="F8" s="108" t="s">
        <v>2167</v>
      </c>
      <c r="G8" s="108" t="s">
        <v>2207</v>
      </c>
      <c r="H8" s="109" t="s">
        <v>2396</v>
      </c>
      <c r="I8" s="108" t="s">
        <v>2167</v>
      </c>
      <c r="J8" s="114" t="s">
        <v>2295</v>
      </c>
      <c r="K8" s="158"/>
      <c r="L8" s="155"/>
      <c r="M8" s="157" t="s">
        <v>2164</v>
      </c>
      <c r="N8" s="156" t="s">
        <v>2164</v>
      </c>
      <c r="O8" s="156" t="s">
        <v>2164</v>
      </c>
      <c r="P8" s="156" t="s">
        <v>2317</v>
      </c>
      <c r="Q8" s="156" t="s">
        <v>2164</v>
      </c>
      <c r="R8" s="156" t="s">
        <v>2164</v>
      </c>
      <c r="S8" s="156" t="s">
        <v>2164</v>
      </c>
    </row>
    <row r="9" spans="2:19" ht="48" customHeight="1">
      <c r="B9" s="94" t="s">
        <v>262</v>
      </c>
      <c r="C9" s="106" t="s">
        <v>265</v>
      </c>
      <c r="D9" s="107" t="s">
        <v>9</v>
      </c>
      <c r="E9" s="107" t="str">
        <f t="shared" si="0"/>
        <v>処遇加算Ⅱ特定加算Ⅰベア加算なし</v>
      </c>
      <c r="F9" s="108" t="s">
        <v>2170</v>
      </c>
      <c r="G9" s="108" t="s">
        <v>2207</v>
      </c>
      <c r="H9" s="109" t="s">
        <v>2395</v>
      </c>
      <c r="I9" s="108" t="s">
        <v>2166</v>
      </c>
      <c r="J9" s="115" t="s">
        <v>2394</v>
      </c>
      <c r="K9" s="116" t="s">
        <v>2170</v>
      </c>
      <c r="L9" s="117" t="s">
        <v>2310</v>
      </c>
      <c r="M9" s="156" t="s">
        <v>2318</v>
      </c>
      <c r="N9" s="156" t="s">
        <v>2164</v>
      </c>
      <c r="O9" s="156" t="s">
        <v>2164</v>
      </c>
      <c r="P9" s="156" t="s">
        <v>2317</v>
      </c>
      <c r="Q9" s="156" t="s">
        <v>2164</v>
      </c>
      <c r="R9" s="156" t="s">
        <v>2164</v>
      </c>
      <c r="S9" s="156" t="s">
        <v>2164</v>
      </c>
    </row>
    <row r="10" spans="2:19" ht="48" customHeight="1">
      <c r="B10" s="94" t="s">
        <v>263</v>
      </c>
      <c r="C10" s="106" t="s">
        <v>265</v>
      </c>
      <c r="D10" s="107" t="s">
        <v>13</v>
      </c>
      <c r="E10" s="107" t="str">
        <f t="shared" si="0"/>
        <v>処遇加算Ⅲ特定加算Ⅰベア加算</v>
      </c>
      <c r="F10" s="108" t="s">
        <v>2172</v>
      </c>
      <c r="G10" s="108" t="s">
        <v>2207</v>
      </c>
      <c r="H10" s="109" t="s">
        <v>2397</v>
      </c>
      <c r="I10" s="108" t="s">
        <v>2172</v>
      </c>
      <c r="J10" s="114" t="s">
        <v>2296</v>
      </c>
      <c r="K10" s="158"/>
      <c r="L10" s="155"/>
      <c r="M10" s="157" t="s">
        <v>2164</v>
      </c>
      <c r="N10" s="156" t="s">
        <v>2319</v>
      </c>
      <c r="O10" s="156" t="s">
        <v>2251</v>
      </c>
      <c r="P10" s="156" t="s">
        <v>2164</v>
      </c>
      <c r="Q10" s="156" t="s">
        <v>2164</v>
      </c>
      <c r="R10" s="156" t="s">
        <v>2164</v>
      </c>
      <c r="S10" s="156" t="s">
        <v>2164</v>
      </c>
    </row>
    <row r="11" spans="2:19" ht="48" customHeight="1">
      <c r="B11" s="94" t="s">
        <v>263</v>
      </c>
      <c r="C11" s="106" t="s">
        <v>265</v>
      </c>
      <c r="D11" s="107" t="s">
        <v>9</v>
      </c>
      <c r="E11" s="107" t="str">
        <f t="shared" si="0"/>
        <v>処遇加算Ⅲ特定加算Ⅰベア加算なし</v>
      </c>
      <c r="F11" s="108" t="s">
        <v>2175</v>
      </c>
      <c r="G11" s="108" t="s">
        <v>2207</v>
      </c>
      <c r="H11" s="109" t="s">
        <v>2393</v>
      </c>
      <c r="I11" s="108" t="s">
        <v>2166</v>
      </c>
      <c r="J11" s="115" t="s">
        <v>2392</v>
      </c>
      <c r="K11" s="116" t="s">
        <v>2175</v>
      </c>
      <c r="L11" s="150" t="s">
        <v>2297</v>
      </c>
      <c r="M11" s="156" t="s">
        <v>2318</v>
      </c>
      <c r="N11" s="156" t="s">
        <v>2319</v>
      </c>
      <c r="O11" s="156" t="s">
        <v>2251</v>
      </c>
      <c r="P11" s="156" t="s">
        <v>2164</v>
      </c>
      <c r="Q11" s="156" t="s">
        <v>2164</v>
      </c>
      <c r="R11" s="156" t="s">
        <v>2164</v>
      </c>
      <c r="S11" s="156" t="s">
        <v>2164</v>
      </c>
    </row>
    <row r="12" spans="2:19" ht="48" customHeight="1">
      <c r="B12" s="94" t="s">
        <v>7</v>
      </c>
      <c r="C12" s="106" t="s">
        <v>8</v>
      </c>
      <c r="D12" s="107" t="s">
        <v>13</v>
      </c>
      <c r="E12" s="107" t="str">
        <f t="shared" si="0"/>
        <v>処遇加算Ⅰ特定加算Ⅱベア加算</v>
      </c>
      <c r="F12" s="107" t="s">
        <v>2220</v>
      </c>
      <c r="G12" s="108" t="s">
        <v>2208</v>
      </c>
      <c r="H12" s="109" t="s">
        <v>2313</v>
      </c>
      <c r="I12" s="108"/>
      <c r="J12" s="115"/>
      <c r="K12" s="116"/>
      <c r="L12" s="117"/>
      <c r="M12" s="157" t="s">
        <v>2164</v>
      </c>
      <c r="N12" s="156" t="s">
        <v>2164</v>
      </c>
      <c r="O12" s="156" t="s">
        <v>2164</v>
      </c>
      <c r="P12" s="156" t="s">
        <v>2164</v>
      </c>
      <c r="Q12" s="156" t="s">
        <v>2164</v>
      </c>
      <c r="R12" s="156" t="s">
        <v>2164</v>
      </c>
      <c r="S12" s="156" t="s">
        <v>2164</v>
      </c>
    </row>
    <row r="13" spans="2:19" ht="48" customHeight="1">
      <c r="B13" s="94" t="s">
        <v>7</v>
      </c>
      <c r="C13" s="106" t="s">
        <v>8</v>
      </c>
      <c r="D13" s="107" t="s">
        <v>9</v>
      </c>
      <c r="E13" s="107" t="str">
        <f t="shared" si="0"/>
        <v>処遇加算Ⅰ特定加算Ⅱベア加算なし</v>
      </c>
      <c r="F13" s="107" t="s">
        <v>2261</v>
      </c>
      <c r="G13" s="108" t="s">
        <v>2208</v>
      </c>
      <c r="H13" s="109" t="s">
        <v>2291</v>
      </c>
      <c r="I13" s="108" t="s">
        <v>2168</v>
      </c>
      <c r="J13" s="151" t="s">
        <v>2294</v>
      </c>
      <c r="K13" s="116"/>
      <c r="L13" s="117"/>
      <c r="M13" s="156" t="s">
        <v>2318</v>
      </c>
      <c r="N13" s="156" t="s">
        <v>2164</v>
      </c>
      <c r="O13" s="156" t="s">
        <v>2164</v>
      </c>
      <c r="P13" s="156" t="s">
        <v>2164</v>
      </c>
      <c r="Q13" s="156" t="s">
        <v>2164</v>
      </c>
      <c r="R13" s="156" t="s">
        <v>2164</v>
      </c>
      <c r="S13" s="156" t="s">
        <v>2164</v>
      </c>
    </row>
    <row r="14" spans="2:19" ht="48" customHeight="1">
      <c r="B14" s="94" t="s">
        <v>262</v>
      </c>
      <c r="C14" s="106" t="s">
        <v>8</v>
      </c>
      <c r="D14" s="107" t="s">
        <v>13</v>
      </c>
      <c r="E14" s="107" t="str">
        <f t="shared" si="0"/>
        <v>処遇加算Ⅱ特定加算Ⅱベア加算</v>
      </c>
      <c r="F14" s="108" t="s">
        <v>2169</v>
      </c>
      <c r="G14" s="108" t="s">
        <v>2208</v>
      </c>
      <c r="H14" s="109" t="s">
        <v>2398</v>
      </c>
      <c r="I14" s="108" t="s">
        <v>2169</v>
      </c>
      <c r="J14" s="114" t="s">
        <v>2298</v>
      </c>
      <c r="K14" s="158"/>
      <c r="L14" s="155"/>
      <c r="M14" s="156" t="s">
        <v>2164</v>
      </c>
      <c r="N14" s="156" t="s">
        <v>2164</v>
      </c>
      <c r="O14" s="156" t="s">
        <v>2164</v>
      </c>
      <c r="P14" s="156" t="s">
        <v>2317</v>
      </c>
      <c r="Q14" s="156" t="s">
        <v>2164</v>
      </c>
      <c r="R14" s="156" t="s">
        <v>2164</v>
      </c>
      <c r="S14" s="156" t="s">
        <v>2164</v>
      </c>
    </row>
    <row r="15" spans="2:19" ht="48" customHeight="1">
      <c r="B15" s="94" t="s">
        <v>262</v>
      </c>
      <c r="C15" s="106" t="s">
        <v>8</v>
      </c>
      <c r="D15" s="107" t="s">
        <v>9</v>
      </c>
      <c r="E15" s="107" t="str">
        <f t="shared" si="0"/>
        <v>処遇加算Ⅱ特定加算Ⅱベア加算なし</v>
      </c>
      <c r="F15" s="108" t="s">
        <v>2171</v>
      </c>
      <c r="G15" s="108" t="s">
        <v>2208</v>
      </c>
      <c r="H15" s="109" t="s">
        <v>2389</v>
      </c>
      <c r="I15" s="108" t="s">
        <v>2168</v>
      </c>
      <c r="J15" s="115" t="s">
        <v>2388</v>
      </c>
      <c r="K15" s="116" t="s">
        <v>2171</v>
      </c>
      <c r="L15" s="117" t="s">
        <v>2299</v>
      </c>
      <c r="M15" s="156" t="s">
        <v>2318</v>
      </c>
      <c r="N15" s="156" t="s">
        <v>2164</v>
      </c>
      <c r="O15" s="156" t="s">
        <v>2164</v>
      </c>
      <c r="P15" s="156" t="s">
        <v>2317</v>
      </c>
      <c r="Q15" s="156" t="s">
        <v>2164</v>
      </c>
      <c r="R15" s="156" t="s">
        <v>2164</v>
      </c>
      <c r="S15" s="156" t="s">
        <v>2164</v>
      </c>
    </row>
    <row r="16" spans="2:19" ht="48" customHeight="1">
      <c r="B16" s="94" t="s">
        <v>263</v>
      </c>
      <c r="C16" s="106" t="s">
        <v>8</v>
      </c>
      <c r="D16" s="107" t="s">
        <v>13</v>
      </c>
      <c r="E16" s="107" t="str">
        <f t="shared" si="0"/>
        <v>処遇加算Ⅲ特定加算Ⅱベア加算</v>
      </c>
      <c r="F16" s="108" t="s">
        <v>2174</v>
      </c>
      <c r="G16" s="108" t="s">
        <v>2208</v>
      </c>
      <c r="H16" s="149" t="s">
        <v>2399</v>
      </c>
      <c r="I16" s="108" t="s">
        <v>2174</v>
      </c>
      <c r="J16" s="151" t="s">
        <v>2301</v>
      </c>
      <c r="K16" s="158"/>
      <c r="L16" s="155"/>
      <c r="M16" s="157" t="s">
        <v>2164</v>
      </c>
      <c r="N16" s="156" t="s">
        <v>2319</v>
      </c>
      <c r="O16" s="156" t="s">
        <v>2251</v>
      </c>
      <c r="P16" s="156" t="s">
        <v>2164</v>
      </c>
      <c r="Q16" s="156" t="s">
        <v>2164</v>
      </c>
      <c r="R16" s="156" t="s">
        <v>2164</v>
      </c>
      <c r="S16" s="156" t="s">
        <v>2164</v>
      </c>
    </row>
    <row r="17" spans="2:19" ht="48" customHeight="1">
      <c r="B17" s="94" t="s">
        <v>263</v>
      </c>
      <c r="C17" s="106" t="s">
        <v>8</v>
      </c>
      <c r="D17" s="107" t="s">
        <v>9</v>
      </c>
      <c r="E17" s="107" t="str">
        <f t="shared" si="0"/>
        <v>処遇加算Ⅲ特定加算Ⅱベア加算なし</v>
      </c>
      <c r="F17" s="108" t="s">
        <v>2177</v>
      </c>
      <c r="G17" s="112" t="s">
        <v>2208</v>
      </c>
      <c r="H17" s="149" t="s">
        <v>2390</v>
      </c>
      <c r="I17" s="108" t="s">
        <v>2174</v>
      </c>
      <c r="J17" s="110" t="s">
        <v>2387</v>
      </c>
      <c r="K17" s="118" t="s">
        <v>2177</v>
      </c>
      <c r="L17" s="152" t="s">
        <v>2300</v>
      </c>
      <c r="M17" s="156" t="s">
        <v>2318</v>
      </c>
      <c r="N17" s="156" t="s">
        <v>2319</v>
      </c>
      <c r="O17" s="156" t="s">
        <v>2251</v>
      </c>
      <c r="P17" s="156" t="s">
        <v>2164</v>
      </c>
      <c r="Q17" s="156" t="s">
        <v>2164</v>
      </c>
      <c r="R17" s="156" t="s">
        <v>2164</v>
      </c>
      <c r="S17" s="156" t="s">
        <v>2164</v>
      </c>
    </row>
    <row r="18" spans="2:19" ht="48" customHeight="1">
      <c r="B18" s="94" t="s">
        <v>7</v>
      </c>
      <c r="C18" s="106" t="s">
        <v>11</v>
      </c>
      <c r="D18" s="107" t="s">
        <v>13</v>
      </c>
      <c r="E18" s="107" t="str">
        <f t="shared" si="0"/>
        <v>処遇加算Ⅰ特定加算なしベア加算</v>
      </c>
      <c r="F18" s="120" t="s">
        <v>2209</v>
      </c>
      <c r="G18" s="112" t="s">
        <v>2208</v>
      </c>
      <c r="H18" s="121" t="s">
        <v>2302</v>
      </c>
      <c r="I18" s="122" t="s">
        <v>2209</v>
      </c>
      <c r="J18" s="109" t="s">
        <v>2303</v>
      </c>
      <c r="K18" s="108"/>
      <c r="L18" s="111"/>
      <c r="M18" s="157" t="s">
        <v>2164</v>
      </c>
      <c r="N18" s="156" t="s">
        <v>2164</v>
      </c>
      <c r="O18" s="156" t="s">
        <v>2164</v>
      </c>
      <c r="P18" s="156" t="s">
        <v>2164</v>
      </c>
      <c r="Q18" s="156" t="s">
        <v>2320</v>
      </c>
      <c r="R18" s="156" t="s">
        <v>2164</v>
      </c>
      <c r="S18" s="156" t="s">
        <v>2321</v>
      </c>
    </row>
    <row r="19" spans="2:19" ht="48" customHeight="1">
      <c r="B19" s="94" t="s">
        <v>7</v>
      </c>
      <c r="C19" s="106" t="s">
        <v>11</v>
      </c>
      <c r="D19" s="107" t="s">
        <v>9</v>
      </c>
      <c r="E19" s="107" t="str">
        <f t="shared" si="0"/>
        <v>処遇加算Ⅰ特定加算なしベア加算なし</v>
      </c>
      <c r="F19" s="120" t="s">
        <v>2262</v>
      </c>
      <c r="G19" s="116" t="s">
        <v>2208</v>
      </c>
      <c r="H19" s="123" t="s">
        <v>2292</v>
      </c>
      <c r="I19" s="122" t="s">
        <v>2209</v>
      </c>
      <c r="J19" s="109" t="s">
        <v>2307</v>
      </c>
      <c r="K19" s="108" t="s">
        <v>2173</v>
      </c>
      <c r="L19" s="110" t="s">
        <v>2304</v>
      </c>
      <c r="M19" s="156" t="s">
        <v>2318</v>
      </c>
      <c r="N19" s="156" t="s">
        <v>2164</v>
      </c>
      <c r="O19" s="156" t="s">
        <v>2164</v>
      </c>
      <c r="P19" s="156" t="s">
        <v>2164</v>
      </c>
      <c r="Q19" s="156" t="s">
        <v>2320</v>
      </c>
      <c r="R19" s="156" t="s">
        <v>2164</v>
      </c>
      <c r="S19" s="156" t="s">
        <v>2321</v>
      </c>
    </row>
    <row r="20" spans="2:19" ht="48" customHeight="1">
      <c r="B20" s="94" t="s">
        <v>262</v>
      </c>
      <c r="C20" s="106" t="s">
        <v>11</v>
      </c>
      <c r="D20" s="107" t="s">
        <v>13</v>
      </c>
      <c r="E20" s="107" t="str">
        <f t="shared" si="0"/>
        <v>処遇加算Ⅱ特定加算なしベア加算</v>
      </c>
      <c r="F20" s="108" t="s">
        <v>271</v>
      </c>
      <c r="G20" s="118" t="s">
        <v>267</v>
      </c>
      <c r="H20" s="119" t="s">
        <v>2305</v>
      </c>
      <c r="I20" s="122" t="s">
        <v>2209</v>
      </c>
      <c r="J20" s="153" t="s">
        <v>2400</v>
      </c>
      <c r="K20" s="108" t="s">
        <v>271</v>
      </c>
      <c r="L20" s="109" t="s">
        <v>2316</v>
      </c>
      <c r="M20" s="157" t="s">
        <v>2164</v>
      </c>
      <c r="N20" s="156" t="s">
        <v>2164</v>
      </c>
      <c r="O20" s="156" t="s">
        <v>2164</v>
      </c>
      <c r="P20" s="156" t="s">
        <v>2164</v>
      </c>
      <c r="Q20" s="156" t="s">
        <v>2320</v>
      </c>
      <c r="R20" s="156" t="s">
        <v>2164</v>
      </c>
      <c r="S20" s="156" t="s">
        <v>2321</v>
      </c>
    </row>
    <row r="21" spans="2:19" ht="48" customHeight="1">
      <c r="B21" s="94" t="s">
        <v>262</v>
      </c>
      <c r="C21" s="106" t="s">
        <v>11</v>
      </c>
      <c r="D21" s="107" t="s">
        <v>9</v>
      </c>
      <c r="E21" s="107" t="str">
        <f t="shared" si="0"/>
        <v>処遇加算Ⅱ特定加算なしベア加算なし</v>
      </c>
      <c r="F21" s="108" t="s">
        <v>2176</v>
      </c>
      <c r="G21" s="108" t="s">
        <v>269</v>
      </c>
      <c r="H21" s="109" t="s">
        <v>2385</v>
      </c>
      <c r="I21" s="108" t="s">
        <v>271</v>
      </c>
      <c r="J21" s="153" t="s">
        <v>2315</v>
      </c>
      <c r="K21" s="108" t="s">
        <v>2176</v>
      </c>
      <c r="L21" s="154" t="s">
        <v>2306</v>
      </c>
      <c r="M21" s="156" t="s">
        <v>2318</v>
      </c>
      <c r="N21" s="156" t="s">
        <v>2164</v>
      </c>
      <c r="O21" s="156" t="s">
        <v>2164</v>
      </c>
      <c r="P21" s="156" t="s">
        <v>2164</v>
      </c>
      <c r="Q21" s="156" t="s">
        <v>2320</v>
      </c>
      <c r="R21" s="156" t="s">
        <v>2164</v>
      </c>
      <c r="S21" s="156" t="s">
        <v>2321</v>
      </c>
    </row>
    <row r="22" spans="2:19" ht="48" customHeight="1">
      <c r="B22" s="94" t="s">
        <v>263</v>
      </c>
      <c r="C22" s="106" t="s">
        <v>11</v>
      </c>
      <c r="D22" s="107" t="s">
        <v>13</v>
      </c>
      <c r="E22" s="107" t="str">
        <f t="shared" si="0"/>
        <v>処遇加算Ⅲ特定加算なしベア加算</v>
      </c>
      <c r="F22" s="108" t="s">
        <v>2178</v>
      </c>
      <c r="G22" s="108" t="s">
        <v>269</v>
      </c>
      <c r="H22" s="109" t="s">
        <v>2402</v>
      </c>
      <c r="I22" s="108" t="s">
        <v>271</v>
      </c>
      <c r="J22" s="153" t="s">
        <v>2401</v>
      </c>
      <c r="K22" s="108" t="s">
        <v>2178</v>
      </c>
      <c r="L22" s="111" t="s">
        <v>2308</v>
      </c>
      <c r="M22" s="156" t="s">
        <v>2164</v>
      </c>
      <c r="N22" s="156" t="s">
        <v>2319</v>
      </c>
      <c r="O22" s="156" t="s">
        <v>2251</v>
      </c>
      <c r="P22" s="156" t="s">
        <v>2164</v>
      </c>
      <c r="Q22" s="156" t="s">
        <v>2320</v>
      </c>
      <c r="R22" s="156" t="s">
        <v>2164</v>
      </c>
      <c r="S22" s="156" t="s">
        <v>2321</v>
      </c>
    </row>
    <row r="23" spans="2:19" ht="48" customHeight="1">
      <c r="B23" s="94" t="s">
        <v>263</v>
      </c>
      <c r="C23" s="106" t="s">
        <v>11</v>
      </c>
      <c r="D23" s="107" t="s">
        <v>9</v>
      </c>
      <c r="E23" s="107" t="str">
        <f t="shared" si="0"/>
        <v>処遇加算Ⅲ特定加算なしベア加算なし</v>
      </c>
      <c r="F23" s="108" t="s">
        <v>2179</v>
      </c>
      <c r="G23" s="108" t="s">
        <v>271</v>
      </c>
      <c r="H23" s="109" t="s">
        <v>2391</v>
      </c>
      <c r="I23" s="108" t="s">
        <v>2176</v>
      </c>
      <c r="J23" s="110" t="s">
        <v>2386</v>
      </c>
      <c r="K23" s="108" t="s">
        <v>2179</v>
      </c>
      <c r="L23" s="111" t="s">
        <v>2309</v>
      </c>
      <c r="M23" s="156" t="s">
        <v>2318</v>
      </c>
      <c r="N23" s="156" t="s">
        <v>2319</v>
      </c>
      <c r="O23" s="156" t="s">
        <v>2251</v>
      </c>
      <c r="P23" s="156" t="s">
        <v>2164</v>
      </c>
      <c r="Q23" s="156" t="s">
        <v>2320</v>
      </c>
      <c r="R23" s="156" t="s">
        <v>2164</v>
      </c>
      <c r="S23" s="156" t="s">
        <v>2321</v>
      </c>
    </row>
    <row r="24" spans="2:19" ht="20.25" customHeight="1">
      <c r="E24" s="93"/>
      <c r="F24" s="93"/>
      <c r="G24" s="93"/>
      <c r="H24" s="92"/>
      <c r="I24" s="93"/>
      <c r="J24" s="95"/>
      <c r="K24" s="93"/>
      <c r="L24" s="92"/>
      <c r="M24" s="93"/>
      <c r="N24" s="93"/>
      <c r="O24" s="93"/>
      <c r="P24" s="93"/>
      <c r="Q24" s="93"/>
      <c r="R24" s="93"/>
      <c r="S24" s="93"/>
    </row>
    <row r="25" spans="2:19" ht="21.6">
      <c r="B25" s="93"/>
      <c r="C25" s="93"/>
      <c r="D25" s="93"/>
      <c r="E25" s="93"/>
      <c r="F25" s="93"/>
      <c r="G25" s="93"/>
      <c r="H25" s="92"/>
      <c r="L25" s="97">
        <v>1</v>
      </c>
      <c r="M25" s="93"/>
      <c r="N25" s="93"/>
      <c r="O25" s="93"/>
      <c r="P25" s="93"/>
      <c r="Q25" s="102" t="s">
        <v>2187</v>
      </c>
      <c r="R25" s="102" t="s">
        <v>2188</v>
      </c>
      <c r="S25" s="102"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1" ht="16.8" thickBot="1">
      <c r="A1" s="5" t="s">
        <v>308</v>
      </c>
      <c r="C1" s="1" t="s">
        <v>309</v>
      </c>
      <c r="F1" s="1" t="s">
        <v>310</v>
      </c>
    </row>
    <row r="2" spans="1:11" ht="18.600000000000001" thickBot="1">
      <c r="A2" s="65" t="s">
        <v>311</v>
      </c>
      <c r="C2" s="66" t="s">
        <v>312</v>
      </c>
      <c r="D2" s="67" t="s">
        <v>313</v>
      </c>
      <c r="F2" s="68" t="s">
        <v>314</v>
      </c>
      <c r="G2" s="69">
        <v>0.7</v>
      </c>
      <c r="H2" s="69">
        <v>0.55000000000000004</v>
      </c>
      <c r="I2" s="70">
        <v>0.45</v>
      </c>
      <c r="J2" s="66" t="s">
        <v>315</v>
      </c>
      <c r="K2" s="67" t="s">
        <v>316</v>
      </c>
    </row>
    <row r="3" spans="1:11" ht="18">
      <c r="A3" s="71" t="s">
        <v>317</v>
      </c>
      <c r="C3" s="72" t="s">
        <v>317</v>
      </c>
      <c r="D3" s="73" t="s">
        <v>318</v>
      </c>
      <c r="F3" s="72" t="s">
        <v>319</v>
      </c>
      <c r="G3" s="74">
        <v>11.4</v>
      </c>
      <c r="H3" s="74">
        <v>11.1</v>
      </c>
      <c r="I3" s="75">
        <v>10.9</v>
      </c>
      <c r="J3" s="72" t="s">
        <v>255</v>
      </c>
      <c r="K3" s="76">
        <v>0.7</v>
      </c>
    </row>
    <row r="4" spans="1:11" ht="18">
      <c r="A4" s="16" t="s">
        <v>320</v>
      </c>
      <c r="C4" s="77" t="s">
        <v>317</v>
      </c>
      <c r="D4" s="78" t="s">
        <v>321</v>
      </c>
      <c r="F4" s="77" t="s">
        <v>322</v>
      </c>
      <c r="G4" s="79">
        <v>11.4</v>
      </c>
      <c r="H4" s="79">
        <v>11.1</v>
      </c>
      <c r="I4" s="80">
        <v>10.9</v>
      </c>
      <c r="J4" s="77" t="s">
        <v>275</v>
      </c>
      <c r="K4" s="81">
        <v>0.7</v>
      </c>
    </row>
    <row r="5" spans="1:11" ht="18">
      <c r="A5" s="16" t="s">
        <v>323</v>
      </c>
      <c r="C5" s="77" t="s">
        <v>317</v>
      </c>
      <c r="D5" s="78" t="s">
        <v>324</v>
      </c>
      <c r="F5" s="77" t="s">
        <v>325</v>
      </c>
      <c r="G5" s="79">
        <v>11.4</v>
      </c>
      <c r="H5" s="79">
        <v>11.1</v>
      </c>
      <c r="I5" s="80">
        <v>10.9</v>
      </c>
      <c r="J5" s="77" t="s">
        <v>278</v>
      </c>
      <c r="K5" s="81">
        <v>0.7</v>
      </c>
    </row>
    <row r="6" spans="1:11" ht="18">
      <c r="A6" s="16" t="s">
        <v>326</v>
      </c>
      <c r="C6" s="77" t="s">
        <v>317</v>
      </c>
      <c r="D6" s="78" t="s">
        <v>327</v>
      </c>
      <c r="F6" s="77" t="s">
        <v>328</v>
      </c>
      <c r="G6" s="79">
        <v>11.4</v>
      </c>
      <c r="H6" s="79">
        <v>11.1</v>
      </c>
      <c r="I6" s="80">
        <v>10.9</v>
      </c>
      <c r="J6" s="77" t="s">
        <v>273</v>
      </c>
      <c r="K6" s="81">
        <v>0.7</v>
      </c>
    </row>
    <row r="7" spans="1:11" ht="18">
      <c r="A7" s="16" t="s">
        <v>329</v>
      </c>
      <c r="C7" s="77" t="s">
        <v>317</v>
      </c>
      <c r="D7" s="78" t="s">
        <v>330</v>
      </c>
      <c r="F7" s="77" t="s">
        <v>331</v>
      </c>
      <c r="G7" s="79">
        <v>11.4</v>
      </c>
      <c r="H7" s="79">
        <v>11.1</v>
      </c>
      <c r="I7" s="80">
        <v>10.9</v>
      </c>
      <c r="J7" s="77" t="s">
        <v>276</v>
      </c>
      <c r="K7" s="81">
        <v>0.45</v>
      </c>
    </row>
    <row r="8" spans="1:11" ht="18">
      <c r="A8" s="16" t="s">
        <v>332</v>
      </c>
      <c r="C8" s="77" t="s">
        <v>317</v>
      </c>
      <c r="D8" s="78" t="s">
        <v>333</v>
      </c>
      <c r="F8" s="77" t="s">
        <v>334</v>
      </c>
      <c r="G8" s="79">
        <v>11.4</v>
      </c>
      <c r="H8" s="79">
        <v>11.1</v>
      </c>
      <c r="I8" s="80">
        <v>10.9</v>
      </c>
      <c r="J8" s="77" t="s">
        <v>279</v>
      </c>
      <c r="K8" s="81">
        <v>0.45</v>
      </c>
    </row>
    <row r="9" spans="1:11" ht="18">
      <c r="A9" s="16" t="s">
        <v>335</v>
      </c>
      <c r="C9" s="77" t="s">
        <v>317</v>
      </c>
      <c r="D9" s="78" t="s">
        <v>336</v>
      </c>
      <c r="F9" s="77" t="s">
        <v>337</v>
      </c>
      <c r="G9" s="79">
        <v>11.4</v>
      </c>
      <c r="H9" s="79">
        <v>11.1</v>
      </c>
      <c r="I9" s="80">
        <v>10.9</v>
      </c>
      <c r="J9" s="77" t="s">
        <v>280</v>
      </c>
      <c r="K9" s="81">
        <v>0.55000000000000004</v>
      </c>
    </row>
    <row r="10" spans="1:11" ht="18">
      <c r="A10" s="16" t="s">
        <v>338</v>
      </c>
      <c r="C10" s="77" t="s">
        <v>317</v>
      </c>
      <c r="D10" s="78" t="s">
        <v>339</v>
      </c>
      <c r="F10" s="77" t="s">
        <v>340</v>
      </c>
      <c r="G10" s="79">
        <v>11.4</v>
      </c>
      <c r="H10" s="79">
        <v>11.1</v>
      </c>
      <c r="I10" s="80">
        <v>10.9</v>
      </c>
      <c r="J10" s="77" t="s">
        <v>282</v>
      </c>
      <c r="K10" s="81">
        <v>0.45</v>
      </c>
    </row>
    <row r="11" spans="1:11" ht="18">
      <c r="A11" s="16" t="s">
        <v>341</v>
      </c>
      <c r="C11" s="77" t="s">
        <v>317</v>
      </c>
      <c r="D11" s="78" t="s">
        <v>342</v>
      </c>
      <c r="F11" s="77" t="s">
        <v>343</v>
      </c>
      <c r="G11" s="79">
        <v>11.4</v>
      </c>
      <c r="H11" s="79">
        <v>11.1</v>
      </c>
      <c r="I11" s="80">
        <v>10.9</v>
      </c>
      <c r="J11" s="77" t="s">
        <v>284</v>
      </c>
      <c r="K11" s="81">
        <v>0.45</v>
      </c>
    </row>
    <row r="12" spans="1:11" ht="18">
      <c r="A12" s="16" t="s">
        <v>344</v>
      </c>
      <c r="C12" s="77" t="s">
        <v>317</v>
      </c>
      <c r="D12" s="78" t="s">
        <v>345</v>
      </c>
      <c r="F12" s="77" t="s">
        <v>346</v>
      </c>
      <c r="G12" s="79">
        <v>11.4</v>
      </c>
      <c r="H12" s="79">
        <v>11.1</v>
      </c>
      <c r="I12" s="80">
        <v>10.9</v>
      </c>
      <c r="J12" s="77" t="s">
        <v>285</v>
      </c>
      <c r="K12" s="81">
        <v>0.55000000000000004</v>
      </c>
    </row>
    <row r="13" spans="1:11" ht="18">
      <c r="A13" s="16" t="s">
        <v>347</v>
      </c>
      <c r="C13" s="77" t="s">
        <v>317</v>
      </c>
      <c r="D13" s="78" t="s">
        <v>348</v>
      </c>
      <c r="F13" s="77" t="s">
        <v>349</v>
      </c>
      <c r="G13" s="79">
        <v>11.4</v>
      </c>
      <c r="H13" s="79">
        <v>11.1</v>
      </c>
      <c r="I13" s="80">
        <v>10.9</v>
      </c>
      <c r="J13" s="77" t="s">
        <v>287</v>
      </c>
      <c r="K13" s="81">
        <v>0.55000000000000004</v>
      </c>
    </row>
    <row r="14" spans="1:11" ht="18">
      <c r="A14" s="16" t="s">
        <v>350</v>
      </c>
      <c r="C14" s="77" t="s">
        <v>317</v>
      </c>
      <c r="D14" s="78" t="s">
        <v>351</v>
      </c>
      <c r="F14" s="77" t="s">
        <v>352</v>
      </c>
      <c r="G14" s="79">
        <v>11.4</v>
      </c>
      <c r="H14" s="79">
        <v>11.1</v>
      </c>
      <c r="I14" s="80">
        <v>10.9</v>
      </c>
      <c r="J14" s="77" t="s">
        <v>289</v>
      </c>
      <c r="K14" s="81">
        <v>0.55000000000000004</v>
      </c>
    </row>
    <row r="15" spans="1:11" ht="18">
      <c r="A15" s="16" t="s">
        <v>4</v>
      </c>
      <c r="C15" s="77" t="s">
        <v>317</v>
      </c>
      <c r="D15" s="78" t="s">
        <v>353</v>
      </c>
      <c r="F15" s="77" t="s">
        <v>354</v>
      </c>
      <c r="G15" s="79">
        <v>11.4</v>
      </c>
      <c r="H15" s="79">
        <v>11.1</v>
      </c>
      <c r="I15" s="80">
        <v>10.9</v>
      </c>
      <c r="J15" s="77" t="s">
        <v>290</v>
      </c>
      <c r="K15" s="81">
        <v>0.45</v>
      </c>
    </row>
    <row r="16" spans="1:11"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3" t="s">
        <v>302</v>
      </c>
      <c r="K24" s="134">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5">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48" width="2.59765625" style="168" customWidth="1"/>
    <col min="49"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2285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4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4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4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4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4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4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4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54" r:id="rId12" name="Option Button 29">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56" r:id="rId13" name="Option Button 30">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57" r:id="rId14" name="Option Button 31">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58" r:id="rId15" name="Option Button 53">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59" r:id="rId16" name="Option Button 54">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60" r:id="rId17" name="Group Box 68">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61" r:id="rId18" name="Option Button 91">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62" r:id="rId19" name="Option Button 92">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63" r:id="rId20" name="Option Button 36">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19712" r:id="rId21" name="Option Button 37">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19713" r:id="rId22" name="Group Box 6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19714" r:id="rId23" name="Group Box 55">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19715" r:id="rId24" name="Group Box 69">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19716" r:id="rId25" name="Group Box 56">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19717" r:id="rId26" name="Group Box 57">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19718" r:id="rId27" name="Group Box 58">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19720" r:id="rId28" name="Group Box 67">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19721" r:id="rId29" name="Option Button 76">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19722" r:id="rId30" name="Option Button 77">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19723" r:id="rId31" name="Option Button 43">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19724" r:id="rId32" name="Option Button 44">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19725" r:id="rId33" name="Option Button 45">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19726" r:id="rId34" name="Group Box 59">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19727" r:id="rId35" name="Option Button 70">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19728" r:id="rId36" name="Option Button 71">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19729" r:id="rId37" name="Option Button 182">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19730" r:id="rId38" name="Option Button 183">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19731" r:id="rId39" name="Group Box 184">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19732" r:id="rId40" name="Option Button 233">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19733" r:id="rId41" name="Option Button 234">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19734" r:id="rId42" name="Group Box 64">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19735" r:id="rId43" name="Group Box 65">
              <controlPr defaultSize="0" autoFill="0" autoPict="0">
                <anchor moveWithCells="1">
                  <from>
                    <xdr:col>35</xdr:col>
                    <xdr:colOff>15240</xdr:colOff>
                    <xdr:row>30</xdr:row>
                    <xdr:rowOff>91440</xdr:rowOff>
                  </from>
                  <to>
                    <xdr:col>39</xdr:col>
                    <xdr:colOff>38100</xdr:colOff>
                    <xdr:row>34</xdr:row>
                    <xdr:rowOff>45720</xdr:rowOff>
                  </to>
                </anchor>
              </controlPr>
            </control>
          </mc:Choice>
        </mc:AlternateContent>
        <mc:AlternateContent xmlns:mc="http://schemas.openxmlformats.org/markup-compatibility/2006">
          <mc:Choice Requires="x14">
            <control shapeId="19736" r:id="rId44" name="Group Box 66">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19737" r:id="rId45" name="Group Box 7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19738" r:id="rId46" name="Group Box 83">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19739" r:id="rId47" name="Option Button 80">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19740" r:id="rId48" name="Option Button 81">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19741" r:id="rId49" name="Option Button 82">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19742" r:id="rId50" name="Option Button 84">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19743" r:id="rId51" name="Option Button 85">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19744" r:id="rId52" name="Option Button 86">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2407</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46"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47"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48"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49"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0"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1"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3968"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4018"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4019"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84020"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4021"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4022"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4023"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4024"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4025"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4026"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4027" r:id="rId26" name="Group Box 23">
              <controlPr defaultSize="0" autoFill="0" autoPict="0">
                <anchor moveWithCells="1">
                  <from>
                    <xdr:col>35</xdr:col>
                    <xdr:colOff>15240</xdr:colOff>
                    <xdr:row>30</xdr:row>
                    <xdr:rowOff>91440</xdr:rowOff>
                  </from>
                  <to>
                    <xdr:col>39</xdr:col>
                    <xdr:colOff>38100</xdr:colOff>
                    <xdr:row>34</xdr:row>
                    <xdr:rowOff>45720</xdr:rowOff>
                  </to>
                </anchor>
              </controlPr>
            </control>
          </mc:Choice>
        </mc:AlternateContent>
        <mc:AlternateContent xmlns:mc="http://schemas.openxmlformats.org/markup-compatibility/2006">
          <mc:Choice Requires="x14">
            <control shapeId="84028"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4029"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4030"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4031"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t="s">
        <v>2265</v>
      </c>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R7jbKoXARMVtTUB+czMeKxOdJ6Ar4mB0cMt8NMbs+J2fyIGaW0SgOQ/1iIWV/WOpVzl+pFB5UqiUVEy0YV/yg==" saltValue="VXQPYdJot3odjsn4ysE7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2408</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 customHeight="1">
      <c r="BL64" s="193"/>
      <c r="BM64" s="193"/>
      <c r="BN64" s="193"/>
      <c r="BO64" s="193"/>
      <c r="BP64" s="193"/>
      <c r="BQ64" s="193"/>
      <c r="BR64" s="193"/>
      <c r="BS64" s="193"/>
      <c r="BT64" s="193"/>
      <c r="BU64" s="193"/>
      <c r="BV64" s="193"/>
      <c r="BW64" s="193"/>
      <c r="BX64" s="193"/>
      <c r="BY64" s="193"/>
      <c r="BZ64" s="193"/>
      <c r="CA64" s="193"/>
      <c r="CB64" s="193"/>
    </row>
    <row r="65" spans="20:71" ht="15.9" customHeight="1">
      <c r="BS65" s="193"/>
    </row>
    <row r="66" spans="20:71" ht="15.9" customHeight="1"/>
    <row r="67" spans="20:71" ht="15.9" customHeight="1">
      <c r="T67" s="168">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6016"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6066"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6067"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6068"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6069"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6070"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6071"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6072"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6073"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6074"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6075"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6076"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6077"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6078"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6079"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2409</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4"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4"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4"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4"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4"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4"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2410</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J57" s="242"/>
      <c r="BL57" s="242"/>
      <c r="BM57" s="242"/>
      <c r="BN57" s="242"/>
      <c r="BO57" s="242"/>
      <c r="BP57" s="242"/>
      <c r="BQ57" s="242"/>
      <c r="BR57" s="242"/>
      <c r="BS57" s="242"/>
      <c r="BT57" s="242"/>
      <c r="BU57" s="242"/>
      <c r="BV57" s="242"/>
      <c r="BW57" s="242"/>
      <c r="BX57" s="242"/>
      <c r="BY57" s="242"/>
      <c r="BZ57" s="242"/>
      <c r="CB57" s="244"/>
    </row>
    <row r="58" spans="2:84"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J61" s="242"/>
      <c r="BL61" s="242"/>
      <c r="BM61" s="242"/>
      <c r="BN61" s="242"/>
      <c r="BO61" s="242"/>
      <c r="BP61" s="242"/>
      <c r="BQ61" s="242"/>
      <c r="BR61" s="242"/>
      <c r="BS61" s="242"/>
      <c r="BT61" s="242"/>
      <c r="BU61" s="242"/>
      <c r="BV61" s="242"/>
      <c r="BW61" s="242"/>
      <c r="BX61" s="242"/>
      <c r="BY61" s="242"/>
      <c r="BZ61" s="242"/>
      <c r="CB61" s="244"/>
    </row>
    <row r="62" spans="2:84"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J62" s="242"/>
      <c r="BL62" s="242"/>
      <c r="BM62" s="242"/>
      <c r="BN62" s="242"/>
      <c r="BO62" s="242"/>
      <c r="BP62" s="242"/>
      <c r="BQ62" s="242"/>
      <c r="BR62" s="242"/>
      <c r="BS62" s="242"/>
      <c r="BT62" s="242"/>
      <c r="BU62" s="242"/>
      <c r="BV62" s="242"/>
      <c r="BW62" s="242"/>
      <c r="BX62" s="242"/>
      <c r="BY62" s="242"/>
      <c r="BZ62" s="242"/>
      <c r="CB62" s="244"/>
    </row>
    <row r="63" spans="2:84"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J63" s="242"/>
      <c r="BL63" s="242"/>
      <c r="BM63" s="242"/>
      <c r="BN63" s="242"/>
      <c r="BO63" s="242"/>
      <c r="BP63" s="242"/>
      <c r="BQ63" s="242"/>
      <c r="BR63" s="242"/>
      <c r="BS63" s="242"/>
      <c r="BT63" s="242"/>
      <c r="BU63" s="242"/>
      <c r="BV63" s="242"/>
      <c r="BW63" s="242"/>
      <c r="BX63" s="242"/>
      <c r="BY63" s="242"/>
      <c r="BZ63" s="242"/>
      <c r="CB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8064"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2411</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 customHeight="1">
      <c r="BL64" s="193"/>
      <c r="BM64" s="193"/>
      <c r="BN64" s="193"/>
      <c r="BO64" s="193"/>
      <c r="BP64" s="193"/>
      <c r="BQ64" s="193"/>
      <c r="BR64" s="193"/>
      <c r="BS64" s="193"/>
      <c r="BT64" s="193"/>
      <c r="BU64" s="193"/>
      <c r="BV64" s="193"/>
      <c r="BW64" s="193"/>
      <c r="BX64" s="193"/>
      <c r="BY64" s="193"/>
      <c r="BZ64" s="193"/>
      <c r="CA64" s="193"/>
      <c r="CB64" s="193"/>
    </row>
    <row r="65" spans="20:71" ht="15.9" customHeight="1">
      <c r="BS65" s="193"/>
    </row>
    <row r="66" spans="20:71" ht="15.9" customHeight="1"/>
    <row r="67" spans="20:71" ht="15.9" customHeight="1">
      <c r="T67" s="168">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kZpnKl4Fz6cJqIonZr8onAJiE9GUvD5JGwHkU8UoB/GQOEmIAlcU1XmzSoO5okFepcYB+O/CzCHj6EgCwA/E0A==" saltValue="GyzYnkumB/0q+A4qCWgJd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59765625" style="168" customWidth="1"/>
    <col min="7" max="9" width="2.09765625" style="168" customWidth="1"/>
    <col min="10" max="10" width="1.8984375" style="168" customWidth="1"/>
    <col min="11" max="12" width="2.09765625" style="168" customWidth="1"/>
    <col min="13" max="13" width="2.5976562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2412</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D57" s="242"/>
      <c r="BF57" s="242"/>
      <c r="BG57" s="242"/>
      <c r="BH57" s="242"/>
      <c r="BI57" s="242"/>
      <c r="BJ57" s="242"/>
      <c r="BK57" s="242"/>
      <c r="BL57" s="242"/>
      <c r="BM57" s="242"/>
      <c r="BN57" s="242"/>
      <c r="BO57" s="242"/>
      <c r="BP57" s="242"/>
      <c r="BQ57" s="242"/>
      <c r="BR57" s="242"/>
      <c r="BS57" s="242"/>
      <c r="BT57" s="242"/>
      <c r="BV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D58" s="242"/>
      <c r="BF58" s="242"/>
      <c r="BG58" s="242"/>
      <c r="BH58" s="242"/>
      <c r="BI58" s="242"/>
      <c r="BJ58" s="242"/>
      <c r="BK58" s="242"/>
      <c r="BL58" s="242"/>
      <c r="BM58" s="242"/>
      <c r="BN58" s="242"/>
      <c r="BO58" s="242"/>
      <c r="BP58" s="242"/>
      <c r="BQ58" s="242"/>
      <c r="BR58" s="242"/>
      <c r="BS58" s="242"/>
      <c r="BT58" s="242"/>
      <c r="BV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D59" s="242"/>
      <c r="BF59" s="242"/>
      <c r="BG59" s="242"/>
      <c r="BH59" s="242"/>
      <c r="BI59" s="242"/>
      <c r="BJ59" s="242"/>
      <c r="BK59" s="242"/>
      <c r="BL59" s="242"/>
      <c r="BM59" s="242"/>
      <c r="BN59" s="242"/>
      <c r="BO59" s="242"/>
      <c r="BP59" s="242"/>
      <c r="BQ59" s="242"/>
      <c r="BR59" s="242"/>
      <c r="BS59" s="242"/>
      <c r="BT59" s="242"/>
      <c r="BV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D60" s="242"/>
      <c r="BF60" s="242"/>
      <c r="BG60" s="242"/>
      <c r="BH60" s="242"/>
      <c r="BI60" s="242"/>
      <c r="BJ60" s="242"/>
      <c r="BK60" s="242"/>
      <c r="BL60" s="242"/>
      <c r="BM60" s="242"/>
      <c r="BN60" s="242"/>
      <c r="BO60" s="242"/>
      <c r="BP60" s="242"/>
      <c r="BQ60" s="242"/>
      <c r="BR60" s="242"/>
      <c r="BS60" s="242"/>
      <c r="BT60" s="242"/>
      <c r="BV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D61" s="242"/>
      <c r="BF61" s="242"/>
      <c r="BG61" s="242"/>
      <c r="BH61" s="242"/>
      <c r="BI61" s="242"/>
      <c r="BJ61" s="242"/>
      <c r="BK61" s="242"/>
      <c r="BL61" s="242"/>
      <c r="BM61" s="242"/>
      <c r="BN61" s="242"/>
      <c r="BO61" s="242"/>
      <c r="BP61" s="242"/>
      <c r="BQ61" s="242"/>
      <c r="BR61" s="242"/>
      <c r="BS61" s="242"/>
      <c r="BT61" s="242"/>
      <c r="BV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D62" s="242"/>
      <c r="BF62" s="242"/>
      <c r="BG62" s="242"/>
      <c r="BH62" s="242"/>
      <c r="BI62" s="242"/>
      <c r="BJ62" s="242"/>
      <c r="BK62" s="242"/>
      <c r="BL62" s="242"/>
      <c r="BM62" s="242"/>
      <c r="BN62" s="242"/>
      <c r="BO62" s="242"/>
      <c r="BP62" s="242"/>
      <c r="BQ62" s="242"/>
      <c r="BR62" s="242"/>
      <c r="BS62" s="242"/>
      <c r="BT62" s="242"/>
      <c r="BV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D63" s="242"/>
      <c r="BF63" s="242"/>
      <c r="BG63" s="242"/>
      <c r="BH63" s="242"/>
      <c r="BI63" s="242"/>
      <c r="BJ63" s="242"/>
      <c r="BK63" s="242"/>
      <c r="BL63" s="242"/>
      <c r="BM63" s="242"/>
      <c r="BN63" s="242"/>
      <c r="BO63" s="242"/>
      <c r="BP63" s="242"/>
      <c r="BQ63" s="242"/>
      <c r="BR63" s="242"/>
      <c r="BS63" s="242"/>
      <c r="BT63" s="242"/>
      <c r="BV63" s="244"/>
    </row>
    <row r="64" spans="2:82" ht="15.9" customHeight="1">
      <c r="BD64" s="193"/>
      <c r="BE64" s="193"/>
      <c r="BF64" s="193"/>
      <c r="BG64" s="193"/>
      <c r="BH64" s="193"/>
      <c r="BI64" s="193"/>
      <c r="BJ64" s="193"/>
      <c r="BK64" s="193"/>
      <c r="BL64" s="193"/>
      <c r="BM64" s="193"/>
      <c r="BN64" s="193"/>
      <c r="BO64" s="193"/>
      <c r="BP64" s="193"/>
      <c r="BQ64" s="193"/>
      <c r="BR64" s="193"/>
      <c r="BS64" s="193"/>
      <c r="BT64" s="193"/>
    </row>
    <row r="65" spans="20:59" ht="15.9" customHeight="1">
      <c r="BG65" s="193"/>
    </row>
    <row r="66" spans="20:59" ht="15.9" customHeight="1"/>
    <row r="67" spans="20:59" ht="15.9" customHeight="1">
      <c r="T67" s="168">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15240</xdr:colOff>
                    <xdr:row>26</xdr:row>
                    <xdr:rowOff>83820</xdr:rowOff>
                  </from>
                  <to>
                    <xdr:col>30</xdr:col>
                    <xdr:colOff>45720</xdr:colOff>
                    <xdr:row>30</xdr:row>
                    <xdr:rowOff>99060</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15240</xdr:colOff>
                    <xdr:row>30</xdr:row>
                    <xdr:rowOff>99060</xdr:rowOff>
                  </from>
                  <to>
                    <xdr:col>30</xdr:col>
                    <xdr:colOff>45720</xdr:colOff>
                    <xdr:row>34</xdr:row>
                    <xdr:rowOff>76200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106680</xdr:colOff>
                    <xdr:row>31</xdr:row>
                    <xdr:rowOff>7620</xdr:rowOff>
                  </from>
                  <to>
                    <xdr:col>29</xdr:col>
                    <xdr:colOff>91440</xdr:colOff>
                    <xdr:row>32</xdr:row>
                    <xdr:rowOff>7620</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106680</xdr:colOff>
                    <xdr:row>32</xdr:row>
                    <xdr:rowOff>38100</xdr:rowOff>
                  </from>
                  <to>
                    <xdr:col>29</xdr:col>
                    <xdr:colOff>91440</xdr:colOff>
                    <xdr:row>32</xdr:row>
                    <xdr:rowOff>182880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106680</xdr:colOff>
                    <xdr:row>33</xdr:row>
                    <xdr:rowOff>7620</xdr:rowOff>
                  </from>
                  <to>
                    <xdr:col>29</xdr:col>
                    <xdr:colOff>91440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68580</xdr:colOff>
                    <xdr:row>42</xdr:row>
                    <xdr:rowOff>68580</xdr:rowOff>
                  </from>
                  <to>
                    <xdr:col>29</xdr:col>
                    <xdr:colOff>121920</xdr:colOff>
                    <xdr:row>45</xdr:row>
                    <xdr:rowOff>83820</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15240</xdr:colOff>
                    <xdr:row>30</xdr:row>
                    <xdr:rowOff>91440</xdr:rowOff>
                  </from>
                  <to>
                    <xdr:col>39</xdr:col>
                    <xdr:colOff>30480</xdr:colOff>
                    <xdr:row>34</xdr:row>
                    <xdr:rowOff>45720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91440</xdr:colOff>
                    <xdr:row>33</xdr:row>
                    <xdr:rowOff>144780</xdr:rowOff>
                  </from>
                  <to>
                    <xdr:col>38</xdr:col>
                    <xdr:colOff>99060</xdr:colOff>
                    <xdr:row>38</xdr:row>
                    <xdr:rowOff>68580</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45720</xdr:colOff>
                    <xdr:row>42</xdr:row>
                    <xdr:rowOff>114300</xdr:rowOff>
                  </from>
                  <to>
                    <xdr:col>38</xdr:col>
                    <xdr:colOff>45720</xdr:colOff>
                    <xdr:row>46</xdr:row>
                    <xdr:rowOff>53340</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30480</xdr:colOff>
                    <xdr:row>19</xdr:row>
                    <xdr:rowOff>129540</xdr:rowOff>
                  </from>
                  <to>
                    <xdr:col>30</xdr:col>
                    <xdr:colOff>30480</xdr:colOff>
                    <xdr:row>23</xdr:row>
                    <xdr:rowOff>68580</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53340</xdr:colOff>
                    <xdr:row>22</xdr:row>
                    <xdr:rowOff>76200</xdr:rowOff>
                  </from>
                  <to>
                    <xdr:col>38</xdr:col>
                    <xdr:colOff>45720</xdr:colOff>
                    <xdr:row>27</xdr:row>
                    <xdr:rowOff>30480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106680</xdr:colOff>
                    <xdr:row>23</xdr:row>
                    <xdr:rowOff>15240</xdr:rowOff>
                  </from>
                  <to>
                    <xdr:col>37</xdr:col>
                    <xdr:colOff>91440</xdr:colOff>
                    <xdr:row>23</xdr:row>
                    <xdr:rowOff>175260</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106680</xdr:colOff>
                    <xdr:row>24</xdr:row>
                    <xdr:rowOff>22860</xdr:rowOff>
                  </from>
                  <to>
                    <xdr:col>37</xdr:col>
                    <xdr:colOff>91440</xdr:colOff>
                    <xdr:row>24</xdr:row>
                    <xdr:rowOff>190500</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106680</xdr:colOff>
                    <xdr:row>31</xdr:row>
                    <xdr:rowOff>7620</xdr:rowOff>
                  </from>
                  <to>
                    <xdr:col>37</xdr:col>
                    <xdr:colOff>91440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106680</xdr:colOff>
                    <xdr:row>32</xdr:row>
                    <xdr:rowOff>38100</xdr:rowOff>
                  </from>
                  <to>
                    <xdr:col>37</xdr:col>
                    <xdr:colOff>91440</xdr:colOff>
                    <xdr:row>32</xdr:row>
                    <xdr:rowOff>167640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106680</xdr:colOff>
                    <xdr:row>32</xdr:row>
                    <xdr:rowOff>198120</xdr:rowOff>
                  </from>
                  <to>
                    <xdr:col>37</xdr:col>
                    <xdr:colOff>83820</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福祉介護課</dc:creator>
  <cp:lastModifiedBy>福祉介護課</cp:lastModifiedBy>
  <cp:lastPrinted>2024-03-11T13:42:51Z</cp:lastPrinted>
  <dcterms:created xsi:type="dcterms:W3CDTF">2015-06-05T18:19:34Z</dcterms:created>
  <dcterms:modified xsi:type="dcterms:W3CDTF">2024-04-03T06:16:34Z</dcterms:modified>
</cp:coreProperties>
</file>