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Z:\総務財政課\入札\公告資料\20260807\要綱関係\"/>
    </mc:Choice>
  </mc:AlternateContent>
  <xr:revisionPtr revIDLastSave="0" documentId="13_ncr:1_{88064F3F-946B-4009-BDEB-039BDE5C72CF}"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Sheet1!$C$1:$Z$223</definedName>
    <definedName name="希望">#REF!</definedName>
    <definedName name="希望2">#REF!</definedName>
    <definedName name="希望3">#REF!</definedName>
    <definedName name="都道府県3">#REF!</definedName>
    <definedName name="都道府県4">#REF!</definedName>
    <definedName name="日付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99" i="1" l="1"/>
  <c r="J197" i="1"/>
  <c r="J195" i="1"/>
  <c r="J193" i="1"/>
  <c r="I221" i="1"/>
  <c r="I215" i="1"/>
  <c r="A205" i="1"/>
  <c r="A203" i="1"/>
  <c r="A202" i="1"/>
  <c r="A201" i="1"/>
  <c r="A190" i="1"/>
  <c r="A187" i="1"/>
  <c r="A186" i="1"/>
  <c r="A185" i="1"/>
  <c r="A183" i="1"/>
  <c r="J178" i="1"/>
  <c r="A170" i="1"/>
  <c r="A168" i="1"/>
  <c r="A166" i="1"/>
  <c r="A164" i="1"/>
  <c r="A162" i="1"/>
  <c r="A160" i="1"/>
  <c r="A158" i="1"/>
  <c r="A156" i="1"/>
  <c r="A154" i="1"/>
  <c r="A127" i="1"/>
  <c r="A125" i="1"/>
  <c r="A123" i="1"/>
  <c r="A121" i="1"/>
  <c r="A117" i="1"/>
  <c r="D115" i="1"/>
  <c r="D117" i="1" s="1"/>
  <c r="D119" i="1" s="1"/>
  <c r="D121" i="1" s="1"/>
  <c r="D123" i="1" s="1"/>
  <c r="D125" i="1" s="1"/>
  <c r="D127" i="1" s="1"/>
  <c r="A115" i="1"/>
  <c r="A88" i="1"/>
  <c r="A86" i="1"/>
  <c r="A85" i="1"/>
  <c r="A84" i="1"/>
  <c r="A82" i="1"/>
  <c r="A80" i="1"/>
  <c r="A78" i="1"/>
  <c r="A76" i="1"/>
  <c r="A74" i="1"/>
  <c r="A72" i="1"/>
  <c r="A70" i="1"/>
  <c r="A64" i="1"/>
  <c r="A41" i="1"/>
  <c r="A39" i="1"/>
  <c r="A37" i="1"/>
  <c r="A35" i="1"/>
  <c r="A33" i="1"/>
  <c r="A31" i="1"/>
  <c r="A29" i="1"/>
  <c r="A27" i="1"/>
  <c r="A25" i="1"/>
  <c r="A23" i="1"/>
  <c r="A21" i="1"/>
</calcChain>
</file>

<file path=xl/sharedStrings.xml><?xml version="1.0" encoding="utf-8"?>
<sst xmlns="http://schemas.openxmlformats.org/spreadsheetml/2006/main" count="157" uniqueCount="111">
  <si>
    <t>郵便番号</t>
    <rPh sb="0" eb="4">
      <t>ユウビンバンゴウ</t>
    </rPh>
    <phoneticPr fontId="19"/>
  </si>
  <si>
    <t>27_太子町</t>
  </si>
  <si>
    <t>商号又は名称フリガナ</t>
    <rPh sb="0" eb="2">
      <t>ショウゴウ</t>
    </rPh>
    <rPh sb="2" eb="3">
      <t>マタ</t>
    </rPh>
    <rPh sb="4" eb="6">
      <t>メイショウ</t>
    </rPh>
    <phoneticPr fontId="19"/>
  </si>
  <si>
    <t xml:space="preserve"> 行の追加、削除、シートの変更などはできません。</t>
    <rPh sb="1" eb="2">
      <t>ギョウ</t>
    </rPh>
    <rPh sb="3" eb="5">
      <t>ツイカ</t>
    </rPh>
    <rPh sb="6" eb="8">
      <t>サクジョ</t>
    </rPh>
    <rPh sb="13" eb="15">
      <t>ヘンコウ</t>
    </rPh>
    <phoneticPr fontId="20"/>
  </si>
  <si>
    <t>全角カタカナで入力してください。姓と名は１文字分空けてください。</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</si>
  <si>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20"/>
  </si>
  <si>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20"/>
  </si>
  <si>
    <t>登記上の所在地</t>
    <rPh sb="0" eb="3">
      <t>トウキジョウ</t>
    </rPh>
    <rPh sb="4" eb="7">
      <t>ショザイチ</t>
    </rPh>
    <phoneticPr fontId="19"/>
  </si>
  <si>
    <t>物品</t>
  </si>
  <si>
    <t>7.0.1</t>
  </si>
  <si>
    <t xml:space="preserve"> エクセルの計算方法は「自動」に設定してください。</t>
    <rPh sb="6" eb="8">
      <t>ケイサン</t>
    </rPh>
    <rPh sb="8" eb="10">
      <t>ホウホウ</t>
    </rPh>
    <rPh sb="12" eb="14">
      <t>ジドウ</t>
    </rPh>
    <rPh sb="16" eb="18">
      <t>セッテイ</t>
    </rPh>
    <phoneticPr fontId="20"/>
  </si>
  <si>
    <t>現組織への変更</t>
    <rPh sb="0" eb="1">
      <t>ゲン</t>
    </rPh>
    <rPh sb="1" eb="3">
      <t>ソシキ</t>
    </rPh>
    <rPh sb="5" eb="7">
      <t>ヘンコウ</t>
    </rPh>
    <phoneticPr fontId="19"/>
  </si>
  <si>
    <t>A.本社(店)情報</t>
  </si>
  <si>
    <t>該当する外資区分の選択欄にリストから「○」を選択してください。
(b)、(c)の場合は、国名を入力してください。
(d)の場合は、国名、外資比率を入力してください。3か国以上ある場合は上位2か国を入力してください。</t>
  </si>
  <si>
    <t>B.契約する営業所情報</t>
    <rPh sb="2" eb="4">
      <t>ケイヤク</t>
    </rPh>
    <rPh sb="6" eb="9">
      <t>エイギョウショ</t>
    </rPh>
    <rPh sb="9" eb="11">
      <t>ジョウホウ</t>
    </rPh>
    <phoneticPr fontId="20"/>
  </si>
  <si>
    <t>代表者氏名</t>
    <rPh sb="0" eb="3">
      <t>ダイヒョウシャ</t>
    </rPh>
    <rPh sb="3" eb="5">
      <t>シメイ</t>
    </rPh>
    <phoneticPr fontId="19"/>
  </si>
  <si>
    <t>C.担当者情報</t>
    <rPh sb="2" eb="5">
      <t>タントウシャ</t>
    </rPh>
    <rPh sb="5" eb="7">
      <t>ジョウホウ</t>
    </rPh>
    <phoneticPr fontId="20"/>
  </si>
  <si>
    <t>創業年月日</t>
    <rPh sb="0" eb="2">
      <t>ソウギョウ</t>
    </rPh>
    <rPh sb="2" eb="5">
      <t>ネンガッピ</t>
    </rPh>
    <phoneticPr fontId="19"/>
  </si>
  <si>
    <t>D.申請代理人情報</t>
    <rPh sb="2" eb="7">
      <t>シンセイダイリニン</t>
    </rPh>
    <phoneticPr fontId="20"/>
  </si>
  <si>
    <t>E.経営情報</t>
    <rPh sb="2" eb="4">
      <t>ケイエイ</t>
    </rPh>
    <rPh sb="4" eb="6">
      <t>ジョウホウ</t>
    </rPh>
    <phoneticPr fontId="20"/>
  </si>
  <si>
    <t>③その他の職員</t>
  </si>
  <si>
    <t>(a)外資なし</t>
    <rPh sb="3" eb="5">
      <t>ガイシ</t>
    </rPh>
    <phoneticPr fontId="19"/>
  </si>
  <si>
    <t>みなし大企業</t>
    <rPh sb="3" eb="6">
      <t>ダイキギョウ</t>
    </rPh>
    <phoneticPr fontId="19"/>
  </si>
  <si>
    <t>千円</t>
    <rPh sb="0" eb="2">
      <t>センエン</t>
    </rPh>
    <phoneticPr fontId="20"/>
  </si>
  <si>
    <t>本社（店）と異なる場合のみ、「-（ハイフン）」を使わず7桁の数字で入力してください。</t>
    <rPh sb="6" eb="7">
      <t>コト</t>
    </rPh>
    <rPh sb="9" eb="11">
      <t>バアイ</t>
    </rPh>
    <phoneticPr fontId="20"/>
  </si>
  <si>
    <t>支店・営業所に入札・契約権限を委任する場合、(1)入札・契約権限の委任欄にリストから「する」を選択し、支店・営業所情報を入力してください。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</si>
  <si>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20"/>
  </si>
  <si>
    <t>氏名</t>
    <rPh sb="0" eb="2">
      <t>シメイ</t>
    </rPh>
    <phoneticPr fontId="19"/>
  </si>
  <si>
    <t>年月日</t>
    <rPh sb="0" eb="3">
      <t>ネンガッピ</t>
    </rPh>
    <phoneticPr fontId="20"/>
  </si>
  <si>
    <t>常勤職員の人数</t>
    <rPh sb="0" eb="2">
      <t>ジョウキン</t>
    </rPh>
    <rPh sb="2" eb="4">
      <t>ショクイン</t>
    </rPh>
    <rPh sb="5" eb="7">
      <t>ニンズウ</t>
    </rPh>
    <phoneticPr fontId="19"/>
  </si>
  <si>
    <t>住所</t>
    <rPh sb="0" eb="2">
      <t>ジュウショ</t>
    </rPh>
    <phoneticPr fontId="19"/>
  </si>
  <si>
    <t>商号又は名称</t>
    <rPh sb="0" eb="2">
      <t>ショウゴウ</t>
    </rPh>
    <rPh sb="2" eb="3">
      <t>マタ</t>
    </rPh>
    <rPh sb="4" eb="6">
      <t>メイショウ</t>
    </rPh>
    <phoneticPr fontId="19"/>
  </si>
  <si>
    <t>設立年月日</t>
    <rPh sb="0" eb="2">
      <t>セツリツ</t>
    </rPh>
    <rPh sb="2" eb="5">
      <t>ネンガッピ</t>
    </rPh>
    <phoneticPr fontId="19"/>
  </si>
  <si>
    <t>代表者役職</t>
    <rPh sb="0" eb="3">
      <t>ダイヒョウシャ</t>
    </rPh>
    <rPh sb="3" eb="5">
      <t>ヤクショク</t>
    </rPh>
    <phoneticPr fontId="19"/>
  </si>
  <si>
    <t>例)0000-00-0000　半角の数字とハイフンで入力してください。</t>
  </si>
  <si>
    <t>②事務職員</t>
    <rPh sb="1" eb="3">
      <t>ジム</t>
    </rPh>
    <rPh sb="3" eb="5">
      <t>ショクイン</t>
    </rPh>
    <phoneticPr fontId="20"/>
  </si>
  <si>
    <t>代表者氏名フリガナ</t>
    <rPh sb="0" eb="3">
      <t>ダイヒョウシャ</t>
    </rPh>
    <rPh sb="3" eb="5">
      <t>シメイ</t>
    </rPh>
    <phoneticPr fontId="19"/>
  </si>
  <si>
    <t>例)0000-00-0000　半角の数字とハイフンで入力してください。
支店・営業所に入札・契約権限を委任する場合、入力は不要です。</t>
    <rPh sb="58" eb="60">
      <t>ニュウリョク</t>
    </rPh>
    <phoneticPr fontId="20"/>
  </si>
  <si>
    <t>電話番号</t>
    <rPh sb="0" eb="2">
      <t>デンワ</t>
    </rPh>
    <rPh sb="2" eb="4">
      <t>バンゴウ</t>
    </rPh>
    <phoneticPr fontId="19"/>
  </si>
  <si>
    <t>行政書士登録番号</t>
    <rPh sb="0" eb="2">
      <t>ギョウセイ</t>
    </rPh>
    <rPh sb="2" eb="4">
      <t>ショシ</t>
    </rPh>
    <rPh sb="4" eb="6">
      <t>トウロク</t>
    </rPh>
    <rPh sb="6" eb="8">
      <t>バンゴウ</t>
    </rPh>
    <phoneticPr fontId="19"/>
  </si>
  <si>
    <t>ＦＡＸ番号</t>
    <rPh sb="3" eb="5">
      <t>バンゴウ</t>
    </rPh>
    <phoneticPr fontId="19"/>
  </si>
  <si>
    <t>自己資本額</t>
    <rPh sb="0" eb="2">
      <t>ジコ</t>
    </rPh>
    <rPh sb="2" eb="4">
      <t>シホン</t>
    </rPh>
    <rPh sb="4" eb="5">
      <t>ガク</t>
    </rPh>
    <phoneticPr fontId="20"/>
  </si>
  <si>
    <t>メールアドレス</t>
  </si>
  <si>
    <t>入札・契約権限の委任</t>
    <rPh sb="8" eb="10">
      <t>イニン</t>
    </rPh>
    <phoneticPr fontId="20"/>
  </si>
  <si>
    <t>適格組合証明番号</t>
    <rPh sb="0" eb="2">
      <t>テキカク</t>
    </rPh>
    <rPh sb="2" eb="4">
      <t>クミアイ</t>
    </rPh>
    <rPh sb="4" eb="6">
      <t>ショウメイ</t>
    </rPh>
    <rPh sb="6" eb="8">
      <t>バンゴウ</t>
    </rPh>
    <phoneticPr fontId="19"/>
  </si>
  <si>
    <t>代表者(受任者)役職</t>
    <rPh sb="0" eb="3">
      <t>ダイヒョウシャ</t>
    </rPh>
    <rPh sb="4" eb="7">
      <t>ジュニンシャ</t>
    </rPh>
    <rPh sb="8" eb="10">
      <t>ヤクショク</t>
    </rPh>
    <phoneticPr fontId="19"/>
  </si>
  <si>
    <t>内線番号(</t>
    <rPh sb="0" eb="4">
      <t>ナイセンバンゴウ</t>
    </rPh>
    <phoneticPr fontId="20"/>
  </si>
  <si>
    <t>代表者(受任者)氏名</t>
    <rPh sb="0" eb="3">
      <t>ダイヒョウシャ</t>
    </rPh>
    <rPh sb="4" eb="6">
      <t>ジュニン</t>
    </rPh>
    <rPh sb="6" eb="7">
      <t>シャ</t>
    </rPh>
    <rPh sb="8" eb="10">
      <t>シメイ</t>
    </rPh>
    <phoneticPr fontId="19"/>
  </si>
  <si>
    <t>フリガナ</t>
  </si>
  <si>
    <t>部署名・役職名</t>
    <rPh sb="0" eb="2">
      <t>ブショ</t>
    </rPh>
    <rPh sb="2" eb="3">
      <t>メイ</t>
    </rPh>
    <rPh sb="4" eb="7">
      <t>ヤクショクメイ</t>
    </rPh>
    <phoneticPr fontId="19"/>
  </si>
  <si>
    <t>氏名フリガナ</t>
    <rPh sb="0" eb="2">
      <t>シメイ</t>
    </rPh>
    <phoneticPr fontId="19"/>
  </si>
  <si>
    <t>代理申請</t>
    <rPh sb="0" eb="2">
      <t>ダイリ</t>
    </rPh>
    <rPh sb="2" eb="4">
      <t>シンセイ</t>
    </rPh>
    <phoneticPr fontId="21"/>
  </si>
  <si>
    <t>適格組合証明取得</t>
    <rPh sb="0" eb="2">
      <t>テキカク</t>
    </rPh>
    <rPh sb="2" eb="4">
      <t>クミアイ</t>
    </rPh>
    <rPh sb="4" eb="6">
      <t>ショウメイ</t>
    </rPh>
    <rPh sb="6" eb="8">
      <t>シュトク</t>
    </rPh>
    <phoneticPr fontId="19"/>
  </si>
  <si>
    <t>年月日</t>
  </si>
  <si>
    <t>外資状況</t>
    <rPh sb="0" eb="2">
      <t>ガイシ</t>
    </rPh>
    <rPh sb="2" eb="4">
      <t>ジョウキョウ</t>
    </rPh>
    <phoneticPr fontId="19"/>
  </si>
  <si>
    <t>外資区分</t>
    <rPh sb="0" eb="2">
      <t>ガイシ</t>
    </rPh>
    <rPh sb="2" eb="4">
      <t>クブン</t>
    </rPh>
    <phoneticPr fontId="19"/>
  </si>
  <si>
    <t>(b)外国籍会社</t>
    <rPh sb="3" eb="6">
      <t>ガイコクセキ</t>
    </rPh>
    <rPh sb="6" eb="8">
      <t>ガイシャ</t>
    </rPh>
    <phoneticPr fontId="19"/>
  </si>
  <si>
    <t>(c)日本国籍会社(外資比率100%)</t>
  </si>
  <si>
    <t>(d)日本国籍会社</t>
  </si>
  <si>
    <t>営業年数</t>
    <rPh sb="0" eb="2">
      <t>エイギョウ</t>
    </rPh>
    <rPh sb="2" eb="4">
      <t>ネンスウ</t>
    </rPh>
    <phoneticPr fontId="19"/>
  </si>
  <si>
    <t>休業期間又は</t>
    <rPh sb="0" eb="2">
      <t>キュウギョウ</t>
    </rPh>
    <rPh sb="2" eb="4">
      <t>キカン</t>
    </rPh>
    <rPh sb="4" eb="5">
      <t>マタ</t>
    </rPh>
    <phoneticPr fontId="19"/>
  </si>
  <si>
    <t>転(廃)業の期間</t>
  </si>
  <si>
    <t>①技術職員</t>
    <rPh sb="1" eb="3">
      <t>ギジュツ</t>
    </rPh>
    <rPh sb="3" eb="5">
      <t>ショクイン</t>
    </rPh>
    <phoneticPr fontId="20"/>
  </si>
  <si>
    <t>④合計</t>
    <rPh sb="1" eb="3">
      <t>ゴウケイケイ</t>
    </rPh>
    <phoneticPr fontId="20"/>
  </si>
  <si>
    <t>⑤役職員等(④の内数)</t>
    <rPh sb="1" eb="4">
      <t>ヤクショクイン</t>
    </rPh>
    <rPh sb="4" eb="5">
      <t>トウ</t>
    </rPh>
    <rPh sb="8" eb="10">
      <t>ウチスウ</t>
    </rPh>
    <phoneticPr fontId="20"/>
  </si>
  <si>
    <t>区分</t>
    <rPh sb="0" eb="2">
      <t>クブン</t>
    </rPh>
    <phoneticPr fontId="20"/>
  </si>
  <si>
    <t>株主資本</t>
    <rPh sb="0" eb="2">
      <t>カブヌシ</t>
    </rPh>
    <rPh sb="2" eb="4">
      <t>シホン</t>
    </rPh>
    <phoneticPr fontId="19"/>
  </si>
  <si>
    <t xml:space="preserve"> (うち外国資本)</t>
  </si>
  <si>
    <t>評価・換算差額等</t>
    <rPh sb="0" eb="2">
      <t>ヒョウカ</t>
    </rPh>
    <rPh sb="3" eb="5">
      <t>カンザン</t>
    </rPh>
    <rPh sb="5" eb="7">
      <t>サガク</t>
    </rPh>
    <rPh sb="7" eb="8">
      <t>トウ</t>
    </rPh>
    <phoneticPr fontId="19"/>
  </si>
  <si>
    <t>新株予約権</t>
  </si>
  <si>
    <t>計</t>
  </si>
  <si>
    <t>経営状況（流動比率）</t>
    <rPh sb="0" eb="2">
      <t>ケイエイ</t>
    </rPh>
    <rPh sb="2" eb="4">
      <t>ジョウキョウ</t>
    </rPh>
    <rPh sb="5" eb="7">
      <t>リュウドウ</t>
    </rPh>
    <rPh sb="7" eb="9">
      <t>ヒリツ</t>
    </rPh>
    <phoneticPr fontId="20"/>
  </si>
  <si>
    <t>流動資産(a)</t>
    <rPh sb="0" eb="2">
      <t>リュウドウ</t>
    </rPh>
    <rPh sb="2" eb="4">
      <t>シサン</t>
    </rPh>
    <phoneticPr fontId="20"/>
  </si>
  <si>
    <t>流動負債(b)</t>
    <rPh sb="0" eb="2">
      <t>リュウドウ</t>
    </rPh>
    <rPh sb="2" eb="4">
      <t>フサイ</t>
    </rPh>
    <phoneticPr fontId="20"/>
  </si>
  <si>
    <t>流動比率（a/b×100）</t>
  </si>
  <si>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rPh sb="0" eb="2">
      <t>イカ</t>
    </rPh>
    <rPh sb="8" eb="10">
      <t>ガイトウ</t>
    </rPh>
    <rPh sb="12" eb="14">
      <t>バアイ</t>
    </rPh>
    <rPh sb="21" eb="23">
      <t>ガイトウ</t>
    </rPh>
    <phoneticPr fontId="20"/>
  </si>
  <si>
    <t>直前決算時（千円）</t>
    <rPh sb="0" eb="2">
      <t>チョクゼン</t>
    </rPh>
    <rPh sb="2" eb="4">
      <t>ケッサン</t>
    </rPh>
    <rPh sb="4" eb="5">
      <t>ジ</t>
    </rPh>
    <rPh sb="6" eb="8">
      <t>センエン</t>
    </rPh>
    <phoneticPr fontId="19"/>
  </si>
  <si>
    <t>例)00000000　8桁の数字を入力してください。</t>
  </si>
  <si>
    <t>例)所長　正式名称で入力してください。</t>
    <rPh sb="10" eb="12">
      <t>ニュウリョク</t>
    </rPh>
    <phoneticPr fontId="20"/>
  </si>
  <si>
    <t>選択</t>
    <rPh sb="0" eb="2">
      <t>センタク</t>
    </rPh>
    <phoneticPr fontId="19"/>
  </si>
  <si>
    <t>本社（店）と異なる場合のみ、半角の数字とハイフンで入力してください。</t>
  </si>
  <si>
    <t>外資比率 (%)</t>
    <rPh sb="0" eb="2">
      <t>ガイシ</t>
    </rPh>
    <rPh sb="2" eb="4">
      <t>ヒリツ</t>
    </rPh>
    <phoneticPr fontId="20"/>
  </si>
  <si>
    <t>一致する</t>
  </si>
  <si>
    <t>@を含む半角文字で入力してください。</t>
  </si>
  <si>
    <t>例)株式会社鈴木組　正式名称で入力してください。</t>
  </si>
  <si>
    <t>例)カブシキガイシャスズキグミ　カンサイエイギョウショ
正式名称を全角カタカナで入力してください。支店・営業所名は、１文字空けて入力してください。</t>
  </si>
  <si>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20"/>
  </si>
  <si>
    <t>国名</t>
    <rPh sb="0" eb="1">
      <t>クニ</t>
    </rPh>
    <rPh sb="1" eb="2">
      <t>メイ</t>
    </rPh>
    <phoneticPr fontId="20"/>
  </si>
  <si>
    <t>しない</t>
  </si>
  <si>
    <t>直前年度分決算</t>
    <rPh sb="0" eb="2">
      <t>チョクゼン</t>
    </rPh>
    <rPh sb="2" eb="5">
      <t>ネンドブン</t>
    </rPh>
    <rPh sb="5" eb="7">
      <t>ケッサン</t>
    </rPh>
    <phoneticPr fontId="19"/>
  </si>
  <si>
    <t>例)1000001　「-（ハイフン）」を使わず7桁の数字で入力してください。</t>
  </si>
  <si>
    <t>都道府県から入力してください。</t>
  </si>
  <si>
    <t>例)カブシキガイシャスズキグミ　正式名称を全角カタカナで入力してください。</t>
  </si>
  <si>
    <t>正式名称で入力してください。個人の場合は「代表者」と入力してください。</t>
    <rPh sb="5" eb="7">
      <t>ニュウリョク</t>
    </rPh>
    <rPh sb="26" eb="28">
      <t>ニュウリョク</t>
    </rPh>
    <phoneticPr fontId="20"/>
  </si>
  <si>
    <t>姓と名は１文字分空けてください。</t>
  </si>
  <si>
    <t>@を含む半角文字で入力してください。
支店・営業所に入札・契約権限を委任する場合、入力は不要です。</t>
  </si>
  <si>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20"/>
  </si>
  <si>
    <t>リストから選択してください。</t>
  </si>
  <si>
    <t>例)株式会社鈴木組　関西営業所
正式名称で入力してください。支店・営業所名は、１文字空けて入力してください。</t>
    <rPh sb="10" eb="12">
      <t>カンサイ</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20"/>
  </si>
  <si>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20"/>
  </si>
  <si>
    <t>本社（店）と異なる場合のみ、都道府県から入力してください。</t>
    <rPh sb="14" eb="18">
      <t>トドウフケン</t>
    </rPh>
    <phoneticPr fontId="20"/>
  </si>
  <si>
    <t>本社（店）と異なる場合のみ、@を含む半角文字で入力してください。</t>
  </si>
  <si>
    <t>事業協同組合、企業組合、協業組合等で官公需適格組合証明を受けている場合は番号を入力してください。</t>
  </si>
  <si>
    <t>年</t>
    <rPh sb="0" eb="1">
      <t>ネン</t>
    </rPh>
    <phoneticPr fontId="20"/>
  </si>
  <si>
    <t>から</t>
  </si>
  <si>
    <t>%</t>
  </si>
  <si>
    <t>太子町教育委員会施設等で使用する電力の供給の入札に参加する資格の審査を申請します。</t>
  </si>
  <si>
    <t>)</t>
  </si>
  <si>
    <t>まで</t>
  </si>
  <si>
    <t>様式第１号（第４条関係）</t>
    <rPh sb="0" eb="3">
      <t>ようしきだい</t>
    </rPh>
    <rPh sb="4" eb="5">
      <t>ごう</t>
    </rPh>
    <rPh sb="6" eb="7">
      <t>だい</t>
    </rPh>
    <rPh sb="8" eb="11">
      <t>じょ</t>
    </rPh>
    <phoneticPr fontId="4" type="Hiragana"/>
  </si>
  <si>
    <t>太子町 一般競争参加資格審査申請書</t>
    <rPh sb="4" eb="6">
      <t>イッパン</t>
    </rPh>
    <rPh sb="6" eb="8">
      <t>キョウソウ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</si>
</sst>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
    <numFmt numFmtId="178" formatCode="#,##0_ ;[Red]\-#,##0\ "/>
    <numFmt numFmtId="179" formatCode="#,##0_ "/>
    <numFmt numFmtId="180" formatCode="000\-0000"/>
    <numFmt numFmtId="181" formatCode="0000000"/>
    <numFmt numFmtId="182" formatCode="ggge&quot;年&quot;m&quot;月&quot;d&quot;日&quot;"/>
    <numFmt numFmtId="183" formatCode="0.0"/>
    <numFmt numFmtId="184" formatCode="&quot;Ver.&quot;yyyymmdd"/>
  </numFmts>
  <fonts count="22" x14ac:knownFonts="1">
    <font>
      <sz val="11"/>
      <color theme="1"/>
      <name val="游ゴシック"/>
      <family val="3"/>
      <scheme val="minor"/>
    </font>
    <font>
      <u/>
      <sz val="11"/>
      <color theme="10"/>
      <name val="ＭＳ Ｐゴシック"/>
      <family val="3"/>
    </font>
    <font>
      <sz val="9"/>
      <color theme="1"/>
      <name val="ＭＳ ゴシック"/>
      <family val="3"/>
    </font>
    <font>
      <sz val="11"/>
      <color theme="1"/>
      <name val="ＭＳ Ｐゴシック"/>
      <family val="3"/>
    </font>
    <font>
      <sz val="6"/>
      <name val="游ゴシック"/>
      <family val="3"/>
    </font>
    <font>
      <sz val="11"/>
      <color theme="1"/>
      <name val="ＭＳ ゴシック"/>
      <family val="3"/>
    </font>
    <font>
      <b/>
      <sz val="16"/>
      <color theme="1"/>
      <name val="ＭＳ ゴシック"/>
      <family val="3"/>
    </font>
    <font>
      <b/>
      <sz val="11"/>
      <color theme="1"/>
      <name val="ＭＳ ゴシック"/>
      <family val="3"/>
    </font>
    <font>
      <sz val="11"/>
      <color rgb="FF000000"/>
      <name val="ＭＳ ゴシック"/>
      <family val="3"/>
    </font>
    <font>
      <b/>
      <sz val="12"/>
      <color theme="1"/>
      <name val="ＭＳ ゴシック"/>
      <family val="3"/>
    </font>
    <font>
      <sz val="12"/>
      <color theme="1"/>
      <name val="ＭＳ ゴシック"/>
      <family val="3"/>
    </font>
    <font>
      <sz val="10"/>
      <color rgb="FFFF0000"/>
      <name val="ＭＳ ゴシック"/>
      <family val="3"/>
    </font>
    <font>
      <sz val="10"/>
      <color theme="1" tint="4.9989318521683403E-2"/>
      <name val="ＭＳ ゴシック"/>
      <family val="3"/>
    </font>
    <font>
      <sz val="11"/>
      <name val="ＭＳ ゴシック"/>
      <family val="3"/>
    </font>
    <font>
      <sz val="11"/>
      <color rgb="FFFF0000"/>
      <name val="ＭＳ ゴシック"/>
      <family val="3"/>
    </font>
    <font>
      <sz val="10"/>
      <color rgb="FF0D0D0D"/>
      <name val="ＭＳ ゴシック"/>
      <family val="3"/>
    </font>
    <font>
      <sz val="10"/>
      <name val="ＭＳ ゴシック"/>
      <family val="3"/>
    </font>
    <font>
      <u/>
      <sz val="11"/>
      <color rgb="FF0070C0"/>
      <name val="ＭＳ ゴシック"/>
      <family val="3"/>
    </font>
    <font>
      <u/>
      <sz val="11"/>
      <color theme="10"/>
      <name val="ＭＳ ゴシック"/>
      <family val="3"/>
    </font>
    <font>
      <sz val="6"/>
      <name val="ＭＳ ゴシック"/>
      <family val="3"/>
    </font>
    <font>
      <sz val="6"/>
      <name val="ＭＳ Ｐゴシック"/>
      <family val="2"/>
    </font>
    <font>
      <sz val="11"/>
      <color rgb="FF9C0006"/>
      <name val="ＭＳ Ｐゴシック"/>
      <family val="2"/>
    </font>
  </fonts>
  <fills count="4">
    <fill>
      <patternFill patternType="none"/>
    </fill>
    <fill>
      <patternFill patternType="gray125"/>
    </fill>
    <fill>
      <patternFill patternType="solid">
        <fgColor rgb="FFCCEDFC"/>
        <bgColor indexed="64"/>
      </patternFill>
    </fill>
    <fill>
      <patternFill patternType="solid">
        <fgColor theme="0" tint="-0.249977111117893"/>
        <bgColor indexed="64"/>
      </patternFill>
    </fill>
  </fills>
  <borders count="3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double">
        <color indexed="64"/>
      </bottom>
      <diagonal/>
    </border>
    <border>
      <left style="thin">
        <color indexed="64"/>
      </left>
      <right/>
      <top style="double">
        <color indexed="64"/>
      </top>
      <bottom style="thin">
        <color indexed="64"/>
      </bottom>
      <diagonal/>
    </border>
    <border>
      <left/>
      <right/>
      <top style="thin">
        <color auto="1"/>
      </top>
      <bottom style="thin">
        <color auto="1"/>
      </bottom>
      <diagonal/>
    </border>
    <border>
      <left/>
      <right/>
      <top style="thin">
        <color auto="1"/>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double">
        <color indexed="64"/>
      </bottom>
      <diagonal/>
    </border>
    <border>
      <left/>
      <right/>
      <top style="double">
        <color indexed="64"/>
      </top>
      <bottom style="thin">
        <color indexed="64"/>
      </bottom>
      <diagonal/>
    </border>
    <border>
      <left/>
      <right style="thin">
        <color auto="1"/>
      </right>
      <top style="thin">
        <color indexed="64"/>
      </top>
      <bottom/>
      <diagonal/>
    </border>
    <border>
      <left/>
      <right style="thin">
        <color auto="1"/>
      </right>
      <top style="thin">
        <color auto="1"/>
      </top>
      <bottom style="thin">
        <color auto="1"/>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top style="hair">
        <color indexed="64"/>
      </top>
      <bottom style="thin">
        <color auto="1"/>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diagonal/>
    </border>
  </borders>
  <cellStyleXfs count="5">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3" fillId="0" borderId="0">
      <alignment vertical="center"/>
    </xf>
    <xf numFmtId="0" fontId="3" fillId="0" borderId="0">
      <alignment vertical="center"/>
    </xf>
  </cellStyleXfs>
  <cellXfs count="222">
    <xf numFmtId="0" fontId="0" fillId="0" borderId="0" xfId="0">
      <alignment vertical="center"/>
    </xf>
    <xf numFmtId="176" fontId="5" fillId="0" borderId="0" xfId="2" applyNumberFormat="1" applyFont="1">
      <alignment vertical="center"/>
    </xf>
    <xf numFmtId="0" fontId="5" fillId="0" borderId="0" xfId="2" applyFont="1">
      <alignment vertical="center"/>
    </xf>
    <xf numFmtId="49" fontId="5" fillId="0" borderId="0" xfId="3" applyNumberFormat="1" applyFont="1">
      <alignment vertical="center"/>
    </xf>
    <xf numFmtId="0" fontId="5" fillId="0" borderId="0" xfId="3" applyFont="1" applyAlignment="1">
      <alignment horizontal="left" vertical="center"/>
    </xf>
    <xf numFmtId="0" fontId="6" fillId="0" borderId="0" xfId="2" applyFont="1">
      <alignment vertical="center"/>
    </xf>
    <xf numFmtId="0" fontId="7" fillId="0" borderId="0" xfId="2" applyFont="1">
      <alignment vertical="center"/>
    </xf>
    <xf numFmtId="0" fontId="8" fillId="0" borderId="1" xfId="2" applyFont="1" applyBorder="1">
      <alignment vertical="center"/>
    </xf>
    <xf numFmtId="0" fontId="8" fillId="0" borderId="2" xfId="2" applyFont="1" applyBorder="1">
      <alignment vertical="center"/>
    </xf>
    <xf numFmtId="0" fontId="8" fillId="0" borderId="3" xfId="2" applyFont="1" applyBorder="1">
      <alignment vertical="center"/>
    </xf>
    <xf numFmtId="0" fontId="9" fillId="0" borderId="2" xfId="0" applyFont="1" applyBorder="1">
      <alignment vertical="center"/>
    </xf>
    <xf numFmtId="177" fontId="5" fillId="0" borderId="2" xfId="0" applyNumberFormat="1" applyFont="1" applyBorder="1">
      <alignment vertical="center"/>
    </xf>
    <xf numFmtId="0" fontId="5" fillId="0" borderId="2" xfId="0" applyFont="1" applyBorder="1">
      <alignment vertical="center"/>
    </xf>
    <xf numFmtId="0" fontId="5" fillId="0" borderId="3" xfId="0" applyFont="1" applyBorder="1">
      <alignment vertical="center"/>
    </xf>
    <xf numFmtId="0" fontId="10" fillId="0" borderId="2" xfId="0" applyFont="1" applyBorder="1">
      <alignment vertical="center"/>
    </xf>
    <xf numFmtId="0" fontId="9" fillId="0" borderId="2" xfId="0" applyFont="1" applyBorder="1" applyAlignment="1">
      <alignment horizontal="left" vertical="center" indent="1"/>
    </xf>
    <xf numFmtId="0" fontId="8" fillId="0" borderId="4" xfId="2" applyFont="1" applyBorder="1">
      <alignment vertical="center"/>
    </xf>
    <xf numFmtId="0" fontId="8" fillId="0" borderId="0" xfId="2" applyFont="1">
      <alignment vertical="center"/>
    </xf>
    <xf numFmtId="0" fontId="8" fillId="0" borderId="5" xfId="2" applyFont="1" applyBorder="1">
      <alignment vertical="center"/>
    </xf>
    <xf numFmtId="0" fontId="9" fillId="0" borderId="0" xfId="0" applyFont="1">
      <alignment vertical="center"/>
    </xf>
    <xf numFmtId="177" fontId="5" fillId="0" borderId="0" xfId="0" applyNumberFormat="1" applyFont="1">
      <alignment vertical="center"/>
    </xf>
    <xf numFmtId="0" fontId="5" fillId="0" borderId="5" xfId="2" applyFont="1" applyBorder="1">
      <alignment vertical="center"/>
    </xf>
    <xf numFmtId="0" fontId="11" fillId="0" borderId="0" xfId="0" applyFont="1">
      <alignment vertical="center"/>
    </xf>
    <xf numFmtId="0" fontId="10" fillId="0" borderId="0" xfId="0" applyFont="1" applyBorder="1">
      <alignment vertical="center"/>
    </xf>
    <xf numFmtId="177" fontId="5" fillId="0" borderId="0" xfId="0" applyNumberFormat="1" applyFont="1" applyBorder="1">
      <alignment vertical="center"/>
    </xf>
    <xf numFmtId="0" fontId="5" fillId="0" borderId="0" xfId="2" applyFont="1" applyBorder="1">
      <alignment vertical="center"/>
    </xf>
    <xf numFmtId="0" fontId="12" fillId="0" borderId="0" xfId="0" applyFont="1">
      <alignment vertical="center"/>
    </xf>
    <xf numFmtId="0" fontId="9" fillId="0" borderId="0" xfId="0" applyFont="1" applyAlignment="1">
      <alignment horizontal="left" vertical="center" indent="1"/>
    </xf>
    <xf numFmtId="177" fontId="5" fillId="0" borderId="0" xfId="0" applyNumberFormat="1" applyFont="1" applyAlignment="1">
      <alignment vertical="top"/>
    </xf>
    <xf numFmtId="177" fontId="5" fillId="0" borderId="6" xfId="0" applyNumberFormat="1" applyFont="1" applyBorder="1">
      <alignment vertical="center"/>
    </xf>
    <xf numFmtId="0" fontId="5" fillId="0" borderId="6" xfId="2" applyFont="1" applyBorder="1">
      <alignment vertical="center"/>
    </xf>
    <xf numFmtId="0" fontId="5" fillId="0" borderId="0" xfId="0" applyFont="1" applyAlignment="1">
      <alignment vertical="top"/>
    </xf>
    <xf numFmtId="0" fontId="9" fillId="0" borderId="0" xfId="0" applyFont="1" applyBorder="1" applyAlignment="1">
      <alignment horizontal="left" vertical="center" indent="1"/>
    </xf>
    <xf numFmtId="0" fontId="5" fillId="0" borderId="0" xfId="0" applyFont="1" applyBorder="1" applyAlignment="1">
      <alignment vertical="top"/>
    </xf>
    <xf numFmtId="0" fontId="5" fillId="0" borderId="0" xfId="0" applyFont="1" applyBorder="1" applyAlignment="1">
      <alignment horizontal="left" vertical="top"/>
    </xf>
    <xf numFmtId="0" fontId="5" fillId="0" borderId="0" xfId="3" applyFont="1" applyBorder="1" applyAlignment="1">
      <alignment horizontal="left" vertical="center"/>
    </xf>
    <xf numFmtId="0" fontId="11" fillId="0" borderId="0" xfId="0" applyFont="1" applyBorder="1" applyAlignment="1">
      <alignment horizontal="left" vertical="top"/>
    </xf>
    <xf numFmtId="178" fontId="5" fillId="0" borderId="0" xfId="3" applyNumberFormat="1" applyFont="1" applyBorder="1" applyAlignment="1">
      <alignment horizontal="right" vertical="center"/>
    </xf>
    <xf numFmtId="178" fontId="5" fillId="0" borderId="0" xfId="3" applyNumberFormat="1" applyFont="1" applyBorder="1" applyAlignment="1">
      <alignment vertical="top"/>
    </xf>
    <xf numFmtId="0" fontId="9" fillId="0" borderId="0" xfId="0" applyFont="1" applyBorder="1">
      <alignment vertical="center"/>
    </xf>
    <xf numFmtId="178" fontId="5" fillId="0" borderId="0" xfId="3" applyNumberFormat="1" applyFont="1" applyBorder="1">
      <alignment vertical="center"/>
    </xf>
    <xf numFmtId="180" fontId="5" fillId="0" borderId="0" xfId="0" applyNumberFormat="1" applyFont="1" applyBorder="1">
      <alignment vertical="center"/>
    </xf>
    <xf numFmtId="0" fontId="5" fillId="0" borderId="4" xfId="2" applyFont="1" applyBorder="1">
      <alignment vertical="center"/>
    </xf>
    <xf numFmtId="0" fontId="11" fillId="0" borderId="0" xfId="0" applyFont="1" applyBorder="1" applyAlignment="1">
      <alignment horizontal="right" vertical="top"/>
    </xf>
    <xf numFmtId="49" fontId="13" fillId="2" borderId="0" xfId="0" applyNumberFormat="1" applyFont="1" applyFill="1" applyBorder="1" applyAlignment="1" applyProtection="1">
      <alignment horizontal="left" vertical="center"/>
      <protection locked="0"/>
    </xf>
    <xf numFmtId="49" fontId="11" fillId="0" borderId="0" xfId="0" applyNumberFormat="1" applyFont="1" applyBorder="1" applyAlignment="1">
      <alignment horizontal="right" vertical="top"/>
    </xf>
    <xf numFmtId="0" fontId="14" fillId="0" borderId="5" xfId="0" applyFont="1" applyBorder="1" applyAlignment="1">
      <alignment vertical="top"/>
    </xf>
    <xf numFmtId="49" fontId="14" fillId="0" borderId="0" xfId="0" applyNumberFormat="1" applyFont="1" applyAlignment="1">
      <alignment vertical="top"/>
    </xf>
    <xf numFmtId="0" fontId="14" fillId="0" borderId="0" xfId="0" applyFont="1" applyAlignment="1">
      <alignment vertical="top"/>
    </xf>
    <xf numFmtId="0" fontId="11" fillId="0" borderId="0" xfId="0" applyFont="1" applyBorder="1">
      <alignment vertical="center"/>
    </xf>
    <xf numFmtId="0" fontId="11" fillId="0" borderId="5" xfId="0" applyFont="1" applyBorder="1" applyAlignment="1">
      <alignment horizontal="right" vertical="top"/>
    </xf>
    <xf numFmtId="49" fontId="5" fillId="0" borderId="4" xfId="0" applyNumberFormat="1" applyFont="1" applyBorder="1">
      <alignment vertical="center"/>
    </xf>
    <xf numFmtId="49" fontId="14" fillId="0" borderId="5" xfId="0" applyNumberFormat="1" applyFont="1" applyBorder="1" applyAlignment="1">
      <alignment vertical="top"/>
    </xf>
    <xf numFmtId="49" fontId="12" fillId="0" borderId="0" xfId="0" applyNumberFormat="1" applyFont="1" applyBorder="1" applyAlignment="1">
      <alignment horizontal="right" vertical="top"/>
    </xf>
    <xf numFmtId="178" fontId="5" fillId="0" borderId="0" xfId="3" applyNumberFormat="1" applyFont="1">
      <alignment vertical="center"/>
    </xf>
    <xf numFmtId="182" fontId="12" fillId="0" borderId="0" xfId="0" applyNumberFormat="1" applyFont="1" applyBorder="1" applyAlignment="1">
      <alignment horizontal="right" vertical="top"/>
    </xf>
    <xf numFmtId="182" fontId="11" fillId="0" borderId="0" xfId="0" applyNumberFormat="1" applyFont="1" applyBorder="1" applyAlignment="1">
      <alignment horizontal="right" vertical="top"/>
    </xf>
    <xf numFmtId="179" fontId="11" fillId="0" borderId="0" xfId="0" applyNumberFormat="1" applyFont="1" applyBorder="1" applyAlignment="1">
      <alignment horizontal="right" vertical="top"/>
    </xf>
    <xf numFmtId="179" fontId="5" fillId="0" borderId="0" xfId="3" applyNumberFormat="1" applyFont="1" applyBorder="1">
      <alignment vertical="center"/>
    </xf>
    <xf numFmtId="0" fontId="11" fillId="0" borderId="0" xfId="2" applyFont="1" applyBorder="1" applyAlignment="1">
      <alignment vertical="top"/>
    </xf>
    <xf numFmtId="0" fontId="12" fillId="0" borderId="0" xfId="0" applyFont="1" applyBorder="1" applyAlignment="1">
      <alignment vertical="top"/>
    </xf>
    <xf numFmtId="0" fontId="15" fillId="0" borderId="0" xfId="0" applyFont="1" applyBorder="1" applyAlignment="1">
      <alignment vertical="top"/>
    </xf>
    <xf numFmtId="0" fontId="12" fillId="0" borderId="0" xfId="0" quotePrefix="1" applyFont="1" applyBorder="1" applyAlignment="1">
      <alignment vertical="top"/>
    </xf>
    <xf numFmtId="0" fontId="11" fillId="0" borderId="5" xfId="0" applyFont="1" applyBorder="1" applyAlignment="1">
      <alignment vertical="top"/>
    </xf>
    <xf numFmtId="49" fontId="11" fillId="0" borderId="0" xfId="0" applyNumberFormat="1" applyFont="1" applyBorder="1" applyAlignment="1">
      <alignment vertical="top"/>
    </xf>
    <xf numFmtId="49" fontId="11" fillId="0" borderId="5" xfId="0" applyNumberFormat="1" applyFont="1" applyBorder="1" applyAlignment="1">
      <alignment vertical="top"/>
    </xf>
    <xf numFmtId="179" fontId="12" fillId="0" borderId="0" xfId="0" applyNumberFormat="1" applyFont="1" applyBorder="1" applyAlignment="1">
      <alignment vertical="top"/>
    </xf>
    <xf numFmtId="179" fontId="14" fillId="0" borderId="5" xfId="0" applyNumberFormat="1" applyFont="1" applyBorder="1" applyAlignment="1">
      <alignment vertical="top"/>
    </xf>
    <xf numFmtId="179" fontId="14" fillId="0" borderId="0" xfId="0" applyNumberFormat="1" applyFont="1" applyAlignment="1">
      <alignment vertical="top"/>
    </xf>
    <xf numFmtId="178" fontId="14" fillId="0" borderId="0" xfId="0" applyNumberFormat="1" applyFont="1" applyAlignment="1">
      <alignment vertical="top"/>
    </xf>
    <xf numFmtId="182" fontId="12" fillId="0" borderId="0" xfId="0" applyNumberFormat="1" applyFont="1" applyBorder="1" applyAlignment="1">
      <alignment vertical="top"/>
    </xf>
    <xf numFmtId="179" fontId="5" fillId="0" borderId="0" xfId="3" applyNumberFormat="1" applyFont="1" applyBorder="1" applyAlignment="1">
      <alignment horizontal="center" vertical="center"/>
    </xf>
    <xf numFmtId="0" fontId="5" fillId="0" borderId="0" xfId="2" applyFont="1" applyBorder="1" applyAlignment="1">
      <alignment horizontal="right" vertical="center"/>
    </xf>
    <xf numFmtId="49" fontId="5" fillId="0" borderId="0" xfId="3" applyNumberFormat="1" applyFont="1" applyBorder="1">
      <alignment vertical="center"/>
    </xf>
    <xf numFmtId="179" fontId="5" fillId="0" borderId="0" xfId="3" applyNumberFormat="1" applyFont="1" applyBorder="1" applyAlignment="1">
      <alignment horizontal="right" vertical="center"/>
    </xf>
    <xf numFmtId="182" fontId="11" fillId="0" borderId="0" xfId="0" applyNumberFormat="1" applyFont="1" applyBorder="1" applyAlignment="1">
      <alignment vertical="top"/>
    </xf>
    <xf numFmtId="179" fontId="11" fillId="0" borderId="0" xfId="0" applyNumberFormat="1" applyFont="1" applyBorder="1" applyAlignment="1">
      <alignment vertical="top"/>
    </xf>
    <xf numFmtId="179" fontId="11" fillId="0" borderId="5" xfId="0" applyNumberFormat="1" applyFont="1" applyBorder="1" applyAlignment="1">
      <alignment vertical="top"/>
    </xf>
    <xf numFmtId="178" fontId="5" fillId="0" borderId="4" xfId="0" applyNumberFormat="1" applyFont="1" applyBorder="1">
      <alignment vertical="center"/>
    </xf>
    <xf numFmtId="178" fontId="11" fillId="0" borderId="0" xfId="0" applyNumberFormat="1" applyFont="1" applyBorder="1" applyAlignment="1">
      <alignment vertical="top"/>
    </xf>
    <xf numFmtId="179" fontId="5" fillId="0" borderId="0" xfId="3" applyNumberFormat="1" applyFont="1">
      <alignment vertical="center"/>
    </xf>
    <xf numFmtId="178" fontId="5" fillId="0" borderId="0" xfId="3" applyNumberFormat="1" applyFont="1" applyBorder="1" applyAlignment="1">
      <alignment horizontal="left" vertical="center"/>
    </xf>
    <xf numFmtId="184" fontId="2" fillId="0" borderId="0" xfId="3" applyNumberFormat="1" applyFont="1" applyAlignment="1">
      <alignment vertical="top"/>
    </xf>
    <xf numFmtId="178" fontId="14" fillId="0" borderId="5" xfId="0" applyNumberFormat="1" applyFont="1" applyBorder="1" applyAlignment="1">
      <alignment vertical="top"/>
    </xf>
    <xf numFmtId="0" fontId="16" fillId="0" borderId="6" xfId="0" applyFont="1" applyBorder="1">
      <alignment vertical="center"/>
    </xf>
    <xf numFmtId="0" fontId="16" fillId="0" borderId="23" xfId="0" applyFont="1" applyBorder="1">
      <alignment vertical="center"/>
    </xf>
    <xf numFmtId="0" fontId="16" fillId="0" borderId="27" xfId="0" applyFont="1" applyBorder="1">
      <alignment vertical="center"/>
    </xf>
    <xf numFmtId="0" fontId="8" fillId="0" borderId="20" xfId="2" applyFont="1" applyBorder="1">
      <alignment vertical="center"/>
    </xf>
    <xf numFmtId="0" fontId="8" fillId="0" borderId="6" xfId="2" applyFont="1" applyBorder="1">
      <alignment vertical="center"/>
    </xf>
    <xf numFmtId="0" fontId="8" fillId="0" borderId="27" xfId="2" applyFont="1" applyBorder="1">
      <alignment vertical="center"/>
    </xf>
    <xf numFmtId="0" fontId="5" fillId="0" borderId="33" xfId="0" applyFont="1" applyBorder="1">
      <alignment vertical="center"/>
    </xf>
    <xf numFmtId="0" fontId="14" fillId="0" borderId="6" xfId="0" applyFont="1" applyBorder="1" applyAlignment="1">
      <alignment vertical="top"/>
    </xf>
    <xf numFmtId="0" fontId="12" fillId="0" borderId="6" xfId="0" applyFont="1" applyBorder="1" applyAlignment="1">
      <alignment vertical="top"/>
    </xf>
    <xf numFmtId="0" fontId="5" fillId="0" borderId="27" xfId="0" applyFont="1" applyBorder="1">
      <alignment vertical="center"/>
    </xf>
    <xf numFmtId="178" fontId="5" fillId="0" borderId="6" xfId="3" applyNumberFormat="1" applyFont="1" applyBorder="1" applyAlignment="1">
      <alignment horizontal="right" vertical="center"/>
    </xf>
    <xf numFmtId="0" fontId="14" fillId="0" borderId="27" xfId="0" applyFont="1" applyBorder="1" applyAlignment="1">
      <alignment vertical="top"/>
    </xf>
    <xf numFmtId="184" fontId="5" fillId="0" borderId="0" xfId="3" applyNumberFormat="1" applyFont="1" applyAlignment="1">
      <alignment vertical="top"/>
    </xf>
    <xf numFmtId="0" fontId="17" fillId="0" borderId="0" xfId="1" applyFont="1" applyFill="1" applyAlignment="1" applyProtection="1">
      <alignment horizontal="center" vertical="center"/>
    </xf>
    <xf numFmtId="0" fontId="18" fillId="0" borderId="0" xfId="1" applyFont="1" applyAlignment="1" applyProtection="1">
      <alignment horizontal="center" vertical="center"/>
    </xf>
    <xf numFmtId="178" fontId="5" fillId="0" borderId="10" xfId="3" applyNumberFormat="1" applyFont="1" applyBorder="1" applyAlignment="1">
      <alignment horizontal="left" vertical="center"/>
    </xf>
    <xf numFmtId="178" fontId="5" fillId="0" borderId="17" xfId="3" applyNumberFormat="1" applyFont="1" applyBorder="1" applyAlignment="1">
      <alignment horizontal="left" vertical="center"/>
    </xf>
    <xf numFmtId="178" fontId="5" fillId="0" borderId="26" xfId="3" applyNumberFormat="1" applyFont="1" applyBorder="1" applyAlignment="1">
      <alignment horizontal="left" vertical="center"/>
    </xf>
    <xf numFmtId="38" fontId="13" fillId="2" borderId="12" xfId="3" applyNumberFormat="1" applyFont="1" applyFill="1" applyBorder="1" applyAlignment="1" applyProtection="1">
      <alignment horizontal="right" vertical="center"/>
      <protection locked="0"/>
    </xf>
    <xf numFmtId="178" fontId="13" fillId="2" borderId="18" xfId="3" applyNumberFormat="1" applyFont="1" applyFill="1" applyBorder="1" applyAlignment="1" applyProtection="1">
      <alignment horizontal="right" vertical="center"/>
      <protection locked="0"/>
    </xf>
    <xf numFmtId="178" fontId="13" fillId="2" borderId="24" xfId="3" applyNumberFormat="1" applyFont="1" applyFill="1" applyBorder="1" applyAlignment="1" applyProtection="1">
      <alignment horizontal="right" vertical="center"/>
      <protection locked="0"/>
    </xf>
    <xf numFmtId="178" fontId="5" fillId="0" borderId="13" xfId="3" quotePrefix="1" applyNumberFormat="1" applyFont="1" applyBorder="1" applyAlignment="1">
      <alignment horizontal="left" vertical="center"/>
    </xf>
    <xf numFmtId="178" fontId="5" fillId="0" borderId="19" xfId="3" quotePrefix="1" applyNumberFormat="1" applyFont="1" applyBorder="1" applyAlignment="1">
      <alignment horizontal="left" vertical="center"/>
    </xf>
    <xf numFmtId="178" fontId="5" fillId="0" borderId="25" xfId="3" quotePrefix="1" applyNumberFormat="1" applyFont="1" applyBorder="1" applyAlignment="1">
      <alignment horizontal="left" vertical="center"/>
    </xf>
    <xf numFmtId="183" fontId="5" fillId="0" borderId="13" xfId="3" applyNumberFormat="1" applyFont="1" applyBorder="1" applyAlignment="1">
      <alignment horizontal="right" vertical="center"/>
    </xf>
    <xf numFmtId="183" fontId="5" fillId="0" borderId="19" xfId="3" applyNumberFormat="1" applyFont="1" applyBorder="1" applyAlignment="1">
      <alignment horizontal="right" vertical="center"/>
    </xf>
    <xf numFmtId="183" fontId="5" fillId="0" borderId="25" xfId="3" applyNumberFormat="1" applyFont="1" applyBorder="1" applyAlignment="1">
      <alignment horizontal="right" vertical="center"/>
    </xf>
    <xf numFmtId="49" fontId="13" fillId="2" borderId="10" xfId="2" applyNumberFormat="1" applyFont="1" applyFill="1" applyBorder="1" applyAlignment="1" applyProtection="1">
      <alignment horizontal="center" vertical="center"/>
      <protection locked="0"/>
    </xf>
    <xf numFmtId="49" fontId="13" fillId="2" borderId="17" xfId="2" applyNumberFormat="1" applyFont="1" applyFill="1" applyBorder="1" applyAlignment="1" applyProtection="1">
      <alignment horizontal="center" vertical="center"/>
      <protection locked="0"/>
    </xf>
    <xf numFmtId="49" fontId="13" fillId="2" borderId="26" xfId="2" applyNumberFormat="1" applyFont="1" applyFill="1" applyBorder="1" applyAlignment="1" applyProtection="1">
      <alignment horizontal="center" vertical="center"/>
      <protection locked="0"/>
    </xf>
    <xf numFmtId="49" fontId="13" fillId="2" borderId="3" xfId="2" applyNumberFormat="1" applyFont="1" applyFill="1" applyBorder="1" applyAlignment="1" applyProtection="1">
      <alignment horizontal="center" vertical="center"/>
      <protection locked="0"/>
    </xf>
    <xf numFmtId="49" fontId="13" fillId="2" borderId="5" xfId="2" applyNumberFormat="1" applyFont="1" applyFill="1" applyBorder="1" applyAlignment="1" applyProtection="1">
      <alignment horizontal="center" vertical="center"/>
      <protection locked="0"/>
    </xf>
    <xf numFmtId="49" fontId="13" fillId="2" borderId="27" xfId="2" applyNumberFormat="1" applyFont="1" applyFill="1" applyBorder="1" applyAlignment="1" applyProtection="1">
      <alignment horizontal="center" vertical="center"/>
      <protection locked="0"/>
    </xf>
    <xf numFmtId="0" fontId="5" fillId="0" borderId="9" xfId="2" applyFont="1" applyBorder="1">
      <alignment vertical="center"/>
    </xf>
    <xf numFmtId="0" fontId="5" fillId="0" borderId="16" xfId="2" applyFont="1" applyBorder="1">
      <alignment vertical="center"/>
    </xf>
    <xf numFmtId="0" fontId="5" fillId="0" borderId="23" xfId="2" applyFont="1" applyBorder="1">
      <alignment vertical="center"/>
    </xf>
    <xf numFmtId="38" fontId="13" fillId="2" borderId="9" xfId="3" applyNumberFormat="1" applyFont="1" applyFill="1" applyBorder="1" applyAlignment="1" applyProtection="1">
      <alignment horizontal="right" vertical="center"/>
      <protection locked="0"/>
    </xf>
    <xf numFmtId="178" fontId="13" fillId="2" borderId="16" xfId="3" applyNumberFormat="1" applyFont="1" applyFill="1" applyBorder="1" applyAlignment="1" applyProtection="1">
      <alignment horizontal="right" vertical="center"/>
      <protection locked="0"/>
    </xf>
    <xf numFmtId="178" fontId="13" fillId="2" borderId="23" xfId="3" applyNumberFormat="1" applyFont="1" applyFill="1" applyBorder="1" applyAlignment="1" applyProtection="1">
      <alignment horizontal="right" vertical="center"/>
      <protection locked="0"/>
    </xf>
    <xf numFmtId="0" fontId="5" fillId="0" borderId="12" xfId="2" applyFont="1" applyBorder="1">
      <alignment vertical="center"/>
    </xf>
    <xf numFmtId="0" fontId="5" fillId="0" borderId="18" xfId="2" applyFont="1" applyBorder="1">
      <alignment vertical="center"/>
    </xf>
    <xf numFmtId="0" fontId="5" fillId="0" borderId="24" xfId="2" applyFont="1" applyBorder="1">
      <alignment vertical="center"/>
    </xf>
    <xf numFmtId="177" fontId="5" fillId="0" borderId="13" xfId="0" applyNumberFormat="1" applyFont="1" applyBorder="1">
      <alignment vertical="center"/>
    </xf>
    <xf numFmtId="177" fontId="5" fillId="0" borderId="19" xfId="0" applyNumberFormat="1" applyFont="1" applyBorder="1">
      <alignment vertical="center"/>
    </xf>
    <xf numFmtId="177" fontId="5" fillId="0" borderId="25" xfId="0" applyNumberFormat="1" applyFont="1" applyBorder="1">
      <alignment vertical="center"/>
    </xf>
    <xf numFmtId="38" fontId="5" fillId="0" borderId="13" xfId="3" applyNumberFormat="1" applyFont="1" applyBorder="1" applyAlignment="1">
      <alignment horizontal="right" vertical="center"/>
    </xf>
    <xf numFmtId="178" fontId="5" fillId="0" borderId="19" xfId="3" applyNumberFormat="1" applyFont="1" applyBorder="1" applyAlignment="1">
      <alignment horizontal="right" vertical="center"/>
    </xf>
    <xf numFmtId="178" fontId="5" fillId="0" borderId="25" xfId="3" applyNumberFormat="1" applyFont="1" applyBorder="1" applyAlignment="1">
      <alignment horizontal="right" vertical="center"/>
    </xf>
    <xf numFmtId="0" fontId="5" fillId="0" borderId="7" xfId="0" applyFont="1" applyBorder="1">
      <alignment vertical="center"/>
    </xf>
    <xf numFmtId="0" fontId="5" fillId="0" borderId="14" xfId="0" applyFont="1" applyBorder="1">
      <alignment vertical="center"/>
    </xf>
    <xf numFmtId="0" fontId="5" fillId="0" borderId="21" xfId="0" applyFont="1" applyBorder="1">
      <alignment vertical="center"/>
    </xf>
    <xf numFmtId="178" fontId="5" fillId="0" borderId="7" xfId="3" applyNumberFormat="1" applyFont="1" applyBorder="1" applyAlignment="1">
      <alignment horizontal="center" vertical="center"/>
    </xf>
    <xf numFmtId="178" fontId="5" fillId="0" borderId="14" xfId="3" applyNumberFormat="1" applyFont="1" applyBorder="1" applyAlignment="1">
      <alignment horizontal="center" vertical="center"/>
    </xf>
    <xf numFmtId="178" fontId="5" fillId="0" borderId="21" xfId="3" applyNumberFormat="1" applyFont="1" applyBorder="1" applyAlignment="1">
      <alignment horizontal="center" vertical="center"/>
    </xf>
    <xf numFmtId="178" fontId="5" fillId="0" borderId="1" xfId="3" applyNumberFormat="1" applyFont="1" applyBorder="1" applyAlignment="1">
      <alignment horizontal="left" vertical="center"/>
    </xf>
    <xf numFmtId="178" fontId="5" fillId="0" borderId="4" xfId="3" applyNumberFormat="1" applyFont="1" applyBorder="1" applyAlignment="1">
      <alignment horizontal="left" vertical="center"/>
    </xf>
    <xf numFmtId="178" fontId="5" fillId="0" borderId="20" xfId="3" applyNumberFormat="1" applyFont="1" applyBorder="1" applyAlignment="1">
      <alignment horizontal="left" vertical="center"/>
    </xf>
    <xf numFmtId="38" fontId="13" fillId="2" borderId="8" xfId="3" applyNumberFormat="1" applyFont="1" applyFill="1" applyBorder="1" applyAlignment="1" applyProtection="1">
      <alignment horizontal="right" vertical="center"/>
      <protection locked="0"/>
    </xf>
    <xf numFmtId="178" fontId="13" fillId="2" borderId="15" xfId="3" applyNumberFormat="1" applyFont="1" applyFill="1" applyBorder="1" applyAlignment="1" applyProtection="1">
      <alignment horizontal="right" vertical="center"/>
      <protection locked="0"/>
    </xf>
    <xf numFmtId="178" fontId="13" fillId="2" borderId="22" xfId="3" applyNumberFormat="1" applyFont="1" applyFill="1" applyBorder="1" applyAlignment="1" applyProtection="1">
      <alignment horizontal="right" vertical="center"/>
      <protection locked="0"/>
    </xf>
    <xf numFmtId="178" fontId="13" fillId="0" borderId="11" xfId="3" applyNumberFormat="1" applyFont="1" applyBorder="1" applyAlignment="1">
      <alignment horizontal="left" vertical="center"/>
    </xf>
    <xf numFmtId="178" fontId="5" fillId="0" borderId="11" xfId="3" applyNumberFormat="1" applyFont="1" applyBorder="1" applyAlignment="1">
      <alignment horizontal="left" vertical="center"/>
    </xf>
    <xf numFmtId="49" fontId="13" fillId="2" borderId="11" xfId="0" applyNumberFormat="1" applyFont="1" applyFill="1" applyBorder="1" applyAlignment="1" applyProtection="1">
      <alignment horizontal="left" vertical="center"/>
      <protection locked="0"/>
    </xf>
    <xf numFmtId="182" fontId="13" fillId="2" borderId="11" xfId="0" applyNumberFormat="1" applyFont="1" applyFill="1" applyBorder="1" applyAlignment="1" applyProtection="1">
      <alignment horizontal="left" vertical="center"/>
      <protection locked="0"/>
    </xf>
    <xf numFmtId="49" fontId="13" fillId="2" borderId="0" xfId="0" applyNumberFormat="1" applyFont="1" applyFill="1" applyBorder="1" applyAlignment="1" applyProtection="1">
      <alignment horizontal="left" vertical="center"/>
      <protection locked="0"/>
    </xf>
    <xf numFmtId="38" fontId="13" fillId="2" borderId="0" xfId="0" applyNumberFormat="1" applyFont="1" applyFill="1" applyBorder="1" applyAlignment="1" applyProtection="1">
      <alignment horizontal="left" vertical="center"/>
      <protection locked="0"/>
    </xf>
    <xf numFmtId="0" fontId="12" fillId="0" borderId="0" xfId="0" applyFont="1" applyBorder="1" applyAlignment="1">
      <alignment horizontal="left" vertical="top" wrapText="1"/>
    </xf>
    <xf numFmtId="0" fontId="5" fillId="0" borderId="8" xfId="2" applyFont="1" applyBorder="1">
      <alignment vertical="center"/>
    </xf>
    <xf numFmtId="0" fontId="5" fillId="0" borderId="15" xfId="2" applyFont="1" applyBorder="1">
      <alignment vertical="center"/>
    </xf>
    <xf numFmtId="0" fontId="5" fillId="0" borderId="22" xfId="2" applyFont="1" applyBorder="1">
      <alignment vertical="center"/>
    </xf>
    <xf numFmtId="14" fontId="13" fillId="2" borderId="0" xfId="0" applyNumberFormat="1" applyFont="1" applyFill="1" applyBorder="1" applyAlignment="1" applyProtection="1">
      <alignment horizontal="left" vertical="center"/>
      <protection locked="0"/>
    </xf>
    <xf numFmtId="182" fontId="13" fillId="2" borderId="0" xfId="0" applyNumberFormat="1" applyFont="1" applyFill="1" applyBorder="1" applyAlignment="1" applyProtection="1">
      <alignment horizontal="left" vertical="center"/>
      <protection locked="0"/>
    </xf>
    <xf numFmtId="179" fontId="5" fillId="0" borderId="11" xfId="3" applyNumberFormat="1" applyFont="1" applyBorder="1" applyAlignment="1">
      <alignment horizontal="left" vertical="center"/>
    </xf>
    <xf numFmtId="0" fontId="5" fillId="0" borderId="3" xfId="0" applyFont="1" applyBorder="1" applyAlignment="1">
      <alignment horizontal="left" vertical="top"/>
    </xf>
    <xf numFmtId="0" fontId="5" fillId="0" borderId="5" xfId="0" applyFont="1" applyBorder="1" applyAlignment="1">
      <alignment horizontal="left" vertical="top"/>
    </xf>
    <xf numFmtId="0" fontId="5" fillId="0" borderId="27" xfId="0" applyFont="1" applyBorder="1" applyAlignment="1">
      <alignment horizontal="left" vertical="top"/>
    </xf>
    <xf numFmtId="49" fontId="13" fillId="2" borderId="28" xfId="0" applyNumberFormat="1" applyFont="1" applyFill="1" applyBorder="1" applyAlignment="1" applyProtection="1">
      <alignment horizontal="left" vertical="center"/>
      <protection locked="0"/>
    </xf>
    <xf numFmtId="49" fontId="13" fillId="2" borderId="29" xfId="0" applyNumberFormat="1" applyFont="1" applyFill="1" applyBorder="1" applyAlignment="1" applyProtection="1">
      <alignment horizontal="left" vertical="center"/>
      <protection locked="0"/>
    </xf>
    <xf numFmtId="49" fontId="13" fillId="2" borderId="30" xfId="0" applyNumberFormat="1" applyFont="1" applyFill="1" applyBorder="1" applyAlignment="1" applyProtection="1">
      <alignment horizontal="left" vertical="center"/>
      <protection locked="0"/>
    </xf>
    <xf numFmtId="38" fontId="13" fillId="2" borderId="28" xfId="3" applyNumberFormat="1" applyFont="1" applyFill="1" applyBorder="1" applyAlignment="1" applyProtection="1">
      <alignment horizontal="right" vertical="center"/>
      <protection locked="0"/>
    </xf>
    <xf numFmtId="40" fontId="13" fillId="2" borderId="29" xfId="0" applyNumberFormat="1" applyFont="1" applyFill="1" applyBorder="1" applyAlignment="1" applyProtection="1">
      <alignment horizontal="right" vertical="center"/>
      <protection locked="0"/>
    </xf>
    <xf numFmtId="0" fontId="12" fillId="0" borderId="0" xfId="0" applyFont="1" applyBorder="1" applyAlignment="1">
      <alignment vertical="top" wrapText="1"/>
    </xf>
    <xf numFmtId="0" fontId="12" fillId="0" borderId="0" xfId="0" applyFont="1" applyBorder="1" applyAlignment="1">
      <alignment vertical="top"/>
    </xf>
    <xf numFmtId="179" fontId="13" fillId="2" borderId="0" xfId="0" applyNumberFormat="1" applyFont="1" applyFill="1" applyBorder="1" applyAlignment="1" applyProtection="1">
      <alignment horizontal="left" vertical="center"/>
      <protection locked="0"/>
    </xf>
    <xf numFmtId="0" fontId="5" fillId="0" borderId="9" xfId="0" applyFont="1" applyBorder="1" applyAlignment="1">
      <alignment horizontal="left" vertical="center"/>
    </xf>
    <xf numFmtId="0" fontId="5" fillId="0" borderId="16" xfId="0" applyFont="1" applyBorder="1" applyAlignment="1">
      <alignment horizontal="left" vertical="center"/>
    </xf>
    <xf numFmtId="0" fontId="5" fillId="0" borderId="23" xfId="0" applyFont="1" applyBorder="1" applyAlignment="1">
      <alignment horizontal="left" vertical="center"/>
    </xf>
    <xf numFmtId="49" fontId="13" fillId="2" borderId="9" xfId="2" applyNumberFormat="1" applyFont="1" applyFill="1" applyBorder="1" applyAlignment="1" applyProtection="1">
      <alignment horizontal="center" vertical="center"/>
      <protection locked="0"/>
    </xf>
    <xf numFmtId="49" fontId="13" fillId="2" borderId="16" xfId="2" applyNumberFormat="1" applyFont="1" applyFill="1" applyBorder="1" applyAlignment="1" applyProtection="1">
      <alignment horizontal="center" vertical="center"/>
      <protection locked="0"/>
    </xf>
    <xf numFmtId="49" fontId="13" fillId="2" borderId="23" xfId="2" applyNumberFormat="1" applyFont="1" applyFill="1" applyBorder="1" applyAlignment="1" applyProtection="1">
      <alignment horizontal="center" vertical="center"/>
      <protection locked="0"/>
    </xf>
    <xf numFmtId="49" fontId="13" fillId="2" borderId="9" xfId="0" applyNumberFormat="1" applyFont="1" applyFill="1" applyBorder="1" applyAlignment="1" applyProtection="1">
      <alignment horizontal="left" vertical="center"/>
      <protection locked="0"/>
    </xf>
    <xf numFmtId="49" fontId="13" fillId="2" borderId="16" xfId="0" applyNumberFormat="1" applyFont="1" applyFill="1" applyBorder="1" applyAlignment="1" applyProtection="1">
      <alignment horizontal="left" vertical="center"/>
      <protection locked="0"/>
    </xf>
    <xf numFmtId="49" fontId="13" fillId="2" borderId="23" xfId="0" applyNumberFormat="1" applyFont="1" applyFill="1" applyBorder="1" applyAlignment="1" applyProtection="1">
      <alignment horizontal="left" vertical="center"/>
      <protection locked="0"/>
    </xf>
    <xf numFmtId="0" fontId="5" fillId="3" borderId="9"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23" xfId="0" applyFont="1" applyFill="1" applyBorder="1" applyAlignment="1">
      <alignment horizontal="center" vertical="center"/>
    </xf>
    <xf numFmtId="0" fontId="5" fillId="0" borderId="31" xfId="0" applyFont="1" applyBorder="1" applyAlignment="1">
      <alignment horizontal="right" vertical="center"/>
    </xf>
    <xf numFmtId="0" fontId="5" fillId="0" borderId="32" xfId="0" applyFont="1" applyBorder="1" applyAlignment="1">
      <alignment horizontal="right" vertical="center"/>
    </xf>
    <xf numFmtId="0" fontId="5" fillId="0" borderId="10" xfId="0" applyFont="1" applyBorder="1" applyAlignment="1">
      <alignment horizontal="left" vertical="center"/>
    </xf>
    <xf numFmtId="0" fontId="5" fillId="0" borderId="17" xfId="0" applyFont="1" applyBorder="1" applyAlignment="1">
      <alignment horizontal="left" vertical="center"/>
    </xf>
    <xf numFmtId="0" fontId="5" fillId="0" borderId="26" xfId="2" applyFont="1" applyBorder="1" applyAlignment="1">
      <alignment horizontal="left" vertical="center"/>
    </xf>
    <xf numFmtId="40" fontId="13" fillId="2" borderId="16" xfId="0" applyNumberFormat="1" applyFont="1" applyFill="1" applyBorder="1" applyAlignment="1" applyProtection="1">
      <alignment horizontal="right" vertical="center"/>
      <protection locked="0"/>
    </xf>
    <xf numFmtId="0" fontId="12" fillId="0" borderId="0" xfId="0" applyFont="1" applyBorder="1" applyAlignment="1">
      <alignment horizontal="left" vertical="center" wrapText="1"/>
    </xf>
    <xf numFmtId="0" fontId="5" fillId="0" borderId="7" xfId="0" applyFont="1" applyBorder="1" applyAlignment="1">
      <alignment horizontal="left" vertical="center"/>
    </xf>
    <xf numFmtId="0" fontId="5" fillId="0" borderId="14" xfId="0" applyFont="1" applyBorder="1" applyAlignment="1">
      <alignment horizontal="left" vertical="center"/>
    </xf>
    <xf numFmtId="0" fontId="5" fillId="0" borderId="21" xfId="0" applyFont="1" applyBorder="1" applyAlignment="1">
      <alignment horizontal="left" vertical="center"/>
    </xf>
    <xf numFmtId="0" fontId="5" fillId="0" borderId="1" xfId="2" applyFont="1" applyBorder="1" applyAlignment="1">
      <alignment horizontal="center" vertical="center"/>
    </xf>
    <xf numFmtId="0" fontId="5" fillId="0" borderId="4" xfId="2" applyFont="1" applyBorder="1" applyAlignment="1">
      <alignment horizontal="center" vertical="center"/>
    </xf>
    <xf numFmtId="0" fontId="5" fillId="0" borderId="20" xfId="2" applyFont="1" applyBorder="1" applyAlignment="1">
      <alignment horizontal="center" vertical="center"/>
    </xf>
    <xf numFmtId="49" fontId="5" fillId="0" borderId="7" xfId="0" applyNumberFormat="1" applyFont="1" applyBorder="1" applyAlignment="1">
      <alignment horizontal="left" vertical="center"/>
    </xf>
    <xf numFmtId="49" fontId="5" fillId="0" borderId="14" xfId="0" applyNumberFormat="1" applyFont="1" applyBorder="1" applyAlignment="1">
      <alignment horizontal="left" vertical="center"/>
    </xf>
    <xf numFmtId="49" fontId="5" fillId="0" borderId="21" xfId="0" applyNumberFormat="1" applyFont="1" applyBorder="1" applyAlignment="1">
      <alignment horizontal="left" vertical="center"/>
    </xf>
    <xf numFmtId="0" fontId="5" fillId="0" borderId="8" xfId="0" applyFont="1" applyBorder="1" applyAlignment="1">
      <alignment horizontal="left" vertical="center"/>
    </xf>
    <xf numFmtId="0" fontId="5" fillId="0" borderId="15" xfId="0" applyFont="1" applyBorder="1" applyAlignment="1">
      <alignment horizontal="left" vertical="center"/>
    </xf>
    <xf numFmtId="0" fontId="5" fillId="0" borderId="22" xfId="3" applyFont="1" applyBorder="1" applyAlignment="1">
      <alignment horizontal="left" vertical="center"/>
    </xf>
    <xf numFmtId="49" fontId="13" fillId="2" borderId="8" xfId="2" applyNumberFormat="1" applyFont="1" applyFill="1" applyBorder="1" applyAlignment="1" applyProtection="1">
      <alignment horizontal="center" vertical="center"/>
      <protection locked="0"/>
    </xf>
    <xf numFmtId="49" fontId="13" fillId="2" borderId="15" xfId="2" applyNumberFormat="1" applyFont="1" applyFill="1" applyBorder="1" applyAlignment="1" applyProtection="1">
      <alignment horizontal="center" vertical="center"/>
      <protection locked="0"/>
    </xf>
    <xf numFmtId="49" fontId="13" fillId="2" borderId="22" xfId="2" applyNumberFormat="1" applyFont="1" applyFill="1" applyBorder="1" applyAlignment="1" applyProtection="1">
      <alignment horizontal="center" vertical="center"/>
      <protection locked="0"/>
    </xf>
    <xf numFmtId="49" fontId="5" fillId="3" borderId="8" xfId="0" applyNumberFormat="1" applyFont="1" applyFill="1" applyBorder="1" applyAlignment="1">
      <alignment horizontal="center" vertical="center"/>
    </xf>
    <xf numFmtId="49" fontId="5" fillId="3" borderId="15" xfId="0" applyNumberFormat="1" applyFont="1" applyFill="1" applyBorder="1" applyAlignment="1">
      <alignment horizontal="center" vertical="center"/>
    </xf>
    <xf numFmtId="49" fontId="5" fillId="3" borderId="22"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2" xfId="0" applyFont="1" applyFill="1" applyBorder="1" applyAlignment="1">
      <alignment horizontal="center" vertical="center"/>
    </xf>
    <xf numFmtId="181" fontId="13" fillId="2" borderId="0" xfId="0" applyNumberFormat="1" applyFont="1" applyFill="1" applyBorder="1" applyAlignment="1" applyProtection="1">
      <alignment horizontal="left" vertical="center"/>
      <protection locked="0"/>
    </xf>
    <xf numFmtId="180" fontId="13" fillId="2" borderId="0" xfId="0" applyNumberFormat="1" applyFont="1" applyFill="1" applyBorder="1" applyAlignment="1" applyProtection="1">
      <alignment horizontal="left" vertical="center"/>
      <protection locked="0"/>
    </xf>
    <xf numFmtId="49" fontId="13" fillId="2" borderId="0" xfId="0" applyNumberFormat="1" applyFont="1" applyFill="1" applyBorder="1" applyAlignment="1" applyProtection="1">
      <alignment horizontal="left" vertical="center" shrinkToFit="1"/>
      <protection locked="0"/>
    </xf>
    <xf numFmtId="0" fontId="13" fillId="2" borderId="0" xfId="0" applyFont="1" applyFill="1" applyBorder="1" applyAlignment="1" applyProtection="1">
      <alignment horizontal="left" vertical="center" shrinkToFit="1"/>
      <protection locked="0"/>
    </xf>
    <xf numFmtId="0" fontId="9" fillId="0" borderId="1" xfId="0" applyFont="1" applyBorder="1" applyAlignment="1">
      <alignment horizontal="left" vertical="center" indent="1"/>
    </xf>
    <xf numFmtId="0" fontId="9" fillId="0" borderId="4" xfId="0" applyFont="1" applyBorder="1" applyAlignment="1">
      <alignment horizontal="left" vertical="center" indent="1"/>
    </xf>
    <xf numFmtId="0" fontId="9" fillId="0" borderId="20" xfId="0" applyFont="1" applyBorder="1" applyAlignment="1">
      <alignment horizontal="left" vertical="center" indent="1"/>
    </xf>
    <xf numFmtId="0" fontId="13" fillId="2" borderId="0" xfId="0" applyFont="1" applyFill="1" applyBorder="1" applyAlignment="1" applyProtection="1">
      <alignment horizontal="left" vertical="center"/>
      <protection locked="0"/>
    </xf>
    <xf numFmtId="178" fontId="13" fillId="2" borderId="0" xfId="0" applyNumberFormat="1" applyFont="1" applyFill="1" applyBorder="1" applyAlignment="1" applyProtection="1">
      <alignment horizontal="left" vertical="center"/>
      <protection locked="0"/>
    </xf>
    <xf numFmtId="0" fontId="12" fillId="0" borderId="0" xfId="0" quotePrefix="1" applyFont="1" applyBorder="1" applyAlignment="1">
      <alignment vertical="top" wrapText="1"/>
    </xf>
    <xf numFmtId="0" fontId="2" fillId="0" borderId="0" xfId="3" applyFont="1" applyAlignment="1">
      <alignment horizontal="right" vertical="top"/>
    </xf>
    <xf numFmtId="184" fontId="2" fillId="0" borderId="0" xfId="3" applyNumberFormat="1" applyFont="1" applyAlignment="1">
      <alignment horizontal="right" vertical="top"/>
    </xf>
    <xf numFmtId="0" fontId="5" fillId="0" borderId="0" xfId="2" applyFont="1">
      <alignment vertical="center"/>
    </xf>
    <xf numFmtId="0" fontId="11" fillId="0" borderId="0" xfId="2" applyFont="1" applyBorder="1" applyAlignment="1">
      <alignment vertical="top"/>
    </xf>
  </cellXfs>
  <cellStyles count="5">
    <cellStyle name="ハイパーリンク" xfId="1" xr:uid="{00000000-0005-0000-0000-000000000000}"/>
    <cellStyle name="標準" xfId="0" builtinId="0"/>
    <cellStyle name="標準 5" xfId="2" xr:uid="{00000000-0005-0000-0000-000002000000}"/>
    <cellStyle name="標準 5 2" xfId="3" xr:uid="{00000000-0005-0000-0000-000003000000}"/>
    <cellStyle name="標準 5 2 2" xfId="4" xr:uid="{00000000-0005-0000-0000-000004000000}"/>
  </cellStyles>
  <dxfs count="45">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
      <fill>
        <patternFill patternType="solid">
          <fgColor indexed="64"/>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5"/>
  <sheetViews>
    <sheetView tabSelected="1" view="pageBreakPreview" topLeftCell="B187" zoomScaleSheetLayoutView="100" workbookViewId="0">
      <selection activeCell="Q201" sqref="Q201"/>
    </sheetView>
  </sheetViews>
  <sheetFormatPr defaultColWidth="8.75" defaultRowHeight="13.5" x14ac:dyDescent="0.4"/>
  <cols>
    <col min="1" max="1" width="8.75" style="1" hidden="1" customWidth="1"/>
    <col min="2" max="2" width="1.5" style="2" customWidth="1"/>
    <col min="3" max="3" width="2.375" style="2" customWidth="1"/>
    <col min="4" max="4" width="5.75" style="2" customWidth="1"/>
    <col min="5" max="6" width="5" style="2" customWidth="1"/>
    <col min="7" max="7" width="4" style="2" customWidth="1"/>
    <col min="8" max="8" width="6.5" style="2" customWidth="1"/>
    <col min="9" max="9" width="1.5" style="2" customWidth="1"/>
    <col min="10" max="10" width="8.875" style="2" customWidth="1"/>
    <col min="11" max="11" width="1.875" style="2" customWidth="1"/>
    <col min="12" max="12" width="1.5" style="2" customWidth="1"/>
    <col min="13" max="13" width="3.625" style="2" customWidth="1"/>
    <col min="14" max="14" width="4" style="2" customWidth="1"/>
    <col min="15" max="15" width="9.25" style="2" customWidth="1"/>
    <col min="16" max="16" width="7.375" style="2" customWidth="1"/>
    <col min="17" max="17" width="2.375" style="2" customWidth="1"/>
    <col min="18" max="18" width="11.5" style="2" customWidth="1"/>
    <col min="19" max="19" width="6.875" style="2" customWidth="1"/>
    <col min="20" max="20" width="15.875" style="2" customWidth="1"/>
    <col min="21" max="21" width="6.25" style="2" customWidth="1"/>
    <col min="22" max="22" width="9.625" style="2" customWidth="1"/>
    <col min="23" max="23" width="2.75" style="2" customWidth="1"/>
    <col min="24" max="24" width="5.75" style="2" customWidth="1"/>
    <col min="25" max="25" width="11.375" style="2" customWidth="1"/>
    <col min="26" max="26" width="2.375" style="2" customWidth="1"/>
    <col min="27" max="27" width="3.25" style="2" customWidth="1"/>
    <col min="28" max="28" width="8.75" style="2" hidden="1" customWidth="1"/>
    <col min="29" max="29" width="7.875" style="2" customWidth="1"/>
    <col min="30" max="30" width="8.75" style="2" customWidth="1"/>
    <col min="31" max="16384" width="8.75" style="2"/>
  </cols>
  <sheetData>
    <row r="1" spans="1:29" x14ac:dyDescent="0.4">
      <c r="C1" s="2" t="s">
        <v>109</v>
      </c>
    </row>
    <row r="2" spans="1:29" ht="30" customHeight="1" x14ac:dyDescent="0.4">
      <c r="A2" s="2" t="s">
        <v>1</v>
      </c>
      <c r="C2" s="5" t="s">
        <v>110</v>
      </c>
      <c r="D2" s="5"/>
      <c r="U2" s="82"/>
      <c r="V2" s="82"/>
      <c r="W2" s="218"/>
      <c r="X2" s="219"/>
      <c r="Y2" s="219"/>
      <c r="Z2" s="219"/>
      <c r="AA2" s="96"/>
    </row>
    <row r="3" spans="1:29" ht="15" hidden="1" customHeight="1" x14ac:dyDescent="0.4">
      <c r="A3" s="2" t="s">
        <v>8</v>
      </c>
      <c r="C3" s="6"/>
      <c r="D3" s="6"/>
      <c r="E3" s="6"/>
      <c r="F3" s="6"/>
      <c r="G3" s="6"/>
      <c r="H3" s="6"/>
      <c r="AA3" s="97"/>
      <c r="AC3" s="98"/>
    </row>
    <row r="4" spans="1:29" ht="30" customHeight="1" x14ac:dyDescent="0.4">
      <c r="A4" s="2" t="s">
        <v>9</v>
      </c>
      <c r="C4" s="2" t="s">
        <v>106</v>
      </c>
    </row>
    <row r="5" spans="1:29" ht="5.25" customHeight="1" x14ac:dyDescent="0.4">
      <c r="A5" s="2"/>
      <c r="C5" s="7"/>
      <c r="D5" s="16"/>
      <c r="E5" s="16"/>
      <c r="F5" s="16"/>
      <c r="G5" s="16"/>
      <c r="H5" s="16"/>
      <c r="I5" s="16"/>
      <c r="J5" s="16"/>
      <c r="K5" s="16"/>
      <c r="L5" s="16"/>
      <c r="M5" s="16"/>
      <c r="N5" s="16"/>
      <c r="O5" s="16"/>
      <c r="P5" s="16"/>
      <c r="Q5" s="16"/>
      <c r="R5" s="16"/>
      <c r="S5" s="16"/>
      <c r="T5" s="16"/>
      <c r="U5" s="16"/>
      <c r="V5" s="16"/>
      <c r="W5" s="16"/>
      <c r="X5" s="16"/>
      <c r="Y5" s="16"/>
      <c r="Z5" s="87"/>
    </row>
    <row r="6" spans="1:29" ht="15" customHeight="1" x14ac:dyDescent="0.4">
      <c r="A6" s="2"/>
      <c r="B6" s="3"/>
      <c r="C6" s="8" t="s">
        <v>5</v>
      </c>
      <c r="D6" s="17"/>
      <c r="E6" s="17"/>
      <c r="F6" s="17"/>
      <c r="G6" s="17"/>
      <c r="H6" s="17"/>
      <c r="I6" s="17"/>
      <c r="J6" s="17"/>
      <c r="K6" s="17"/>
      <c r="L6" s="17"/>
      <c r="M6" s="17"/>
      <c r="N6" s="17"/>
      <c r="O6" s="17"/>
      <c r="P6" s="17"/>
      <c r="Q6" s="17"/>
      <c r="R6" s="17"/>
      <c r="S6" s="17"/>
      <c r="T6" s="17"/>
      <c r="U6" s="17"/>
      <c r="V6" s="17"/>
      <c r="W6" s="17"/>
      <c r="X6" s="17"/>
      <c r="Y6" s="17"/>
      <c r="Z6" s="88"/>
    </row>
    <row r="7" spans="1:29" ht="15" customHeight="1" x14ac:dyDescent="0.4">
      <c r="A7" s="2"/>
      <c r="C7" s="8" t="s">
        <v>10</v>
      </c>
      <c r="D7" s="17"/>
      <c r="E7" s="17"/>
      <c r="F7" s="17"/>
      <c r="G7" s="17"/>
      <c r="H7" s="17"/>
      <c r="I7" s="17"/>
      <c r="J7" s="17"/>
      <c r="K7" s="17"/>
      <c r="L7" s="17"/>
      <c r="M7" s="17"/>
      <c r="N7" s="17"/>
      <c r="O7" s="17"/>
      <c r="P7" s="17"/>
      <c r="Q7" s="17"/>
      <c r="R7" s="17"/>
      <c r="S7" s="17"/>
      <c r="T7" s="17"/>
      <c r="U7" s="17"/>
      <c r="V7" s="17"/>
      <c r="W7" s="17"/>
      <c r="X7" s="17"/>
      <c r="Y7" s="17"/>
      <c r="Z7" s="88"/>
    </row>
    <row r="8" spans="1:29" ht="15" customHeight="1" x14ac:dyDescent="0.4">
      <c r="A8" s="2"/>
      <c r="C8" s="8" t="s">
        <v>3</v>
      </c>
      <c r="D8" s="17"/>
      <c r="E8" s="17"/>
      <c r="F8" s="17"/>
      <c r="G8" s="17"/>
      <c r="H8" s="17"/>
      <c r="I8" s="17"/>
      <c r="J8" s="17"/>
      <c r="K8" s="17"/>
      <c r="L8" s="17"/>
      <c r="M8" s="17"/>
      <c r="N8" s="17"/>
      <c r="O8" s="17"/>
      <c r="P8" s="17"/>
      <c r="Q8" s="17"/>
      <c r="R8" s="17"/>
      <c r="S8" s="17"/>
      <c r="T8" s="17"/>
      <c r="U8" s="17"/>
      <c r="V8" s="17"/>
      <c r="W8" s="17"/>
      <c r="X8" s="17"/>
      <c r="Y8" s="17"/>
      <c r="Z8" s="88"/>
    </row>
    <row r="9" spans="1:29" ht="15" hidden="1" customHeight="1" x14ac:dyDescent="0.4">
      <c r="A9" s="2"/>
      <c r="C9" s="8"/>
      <c r="D9" s="17"/>
      <c r="E9" s="17"/>
      <c r="F9" s="17"/>
      <c r="G9" s="17"/>
      <c r="H9" s="17"/>
      <c r="I9" s="17"/>
      <c r="J9" s="17"/>
      <c r="K9" s="17"/>
      <c r="L9" s="17"/>
      <c r="M9" s="17"/>
      <c r="N9" s="17"/>
      <c r="O9" s="17"/>
      <c r="P9" s="17"/>
      <c r="Q9" s="17"/>
      <c r="R9" s="17"/>
      <c r="S9" s="17"/>
      <c r="T9" s="17"/>
      <c r="U9" s="17"/>
      <c r="V9" s="17"/>
      <c r="W9" s="17"/>
      <c r="X9" s="17"/>
      <c r="Y9" s="17"/>
      <c r="Z9" s="88"/>
    </row>
    <row r="10" spans="1:29" ht="5.25" customHeight="1" x14ac:dyDescent="0.4">
      <c r="A10" s="2"/>
      <c r="C10" s="9"/>
      <c r="D10" s="18"/>
      <c r="E10" s="18"/>
      <c r="F10" s="18"/>
      <c r="G10" s="18"/>
      <c r="H10" s="18"/>
      <c r="I10" s="18"/>
      <c r="J10" s="18"/>
      <c r="K10" s="18"/>
      <c r="L10" s="18"/>
      <c r="M10" s="18"/>
      <c r="N10" s="18"/>
      <c r="O10" s="18"/>
      <c r="P10" s="18"/>
      <c r="Q10" s="18"/>
      <c r="R10" s="18"/>
      <c r="S10" s="18"/>
      <c r="T10" s="18"/>
      <c r="U10" s="18"/>
      <c r="V10" s="18"/>
      <c r="W10" s="18"/>
      <c r="X10" s="18"/>
      <c r="Y10" s="18"/>
      <c r="Z10" s="89"/>
    </row>
    <row r="11" spans="1:29" ht="30" customHeight="1" x14ac:dyDescent="0.4">
      <c r="A11" s="2"/>
    </row>
    <row r="12" spans="1:29" ht="15.75" hidden="1" customHeight="1" x14ac:dyDescent="0.4"/>
    <row r="13" spans="1:29" ht="15.75" hidden="1" customHeight="1" x14ac:dyDescent="0.4"/>
    <row r="14" spans="1:29" ht="20.100000000000001" customHeight="1" x14ac:dyDescent="0.4">
      <c r="A14" s="2"/>
      <c r="C14" s="212" t="s">
        <v>12</v>
      </c>
      <c r="D14" s="213"/>
      <c r="E14" s="213"/>
      <c r="F14" s="213"/>
      <c r="G14" s="213"/>
      <c r="H14" s="214"/>
    </row>
    <row r="15" spans="1:29" ht="15" customHeight="1" x14ac:dyDescent="0.4">
      <c r="A15" s="2"/>
      <c r="C15" s="10"/>
      <c r="D15" s="19"/>
      <c r="E15" s="19"/>
      <c r="F15" s="19"/>
      <c r="G15" s="19"/>
      <c r="H15" s="19"/>
      <c r="I15" s="42"/>
      <c r="J15" s="42"/>
      <c r="K15" s="42"/>
      <c r="L15" s="42"/>
      <c r="M15" s="42"/>
      <c r="N15" s="42"/>
      <c r="O15" s="42"/>
      <c r="P15" s="42"/>
      <c r="Q15" s="42"/>
      <c r="R15" s="42"/>
      <c r="S15" s="42"/>
      <c r="T15" s="42"/>
      <c r="U15" s="42"/>
      <c r="V15" s="42"/>
      <c r="W15" s="42"/>
      <c r="X15" s="42"/>
      <c r="Y15" s="42"/>
      <c r="Z15" s="90"/>
    </row>
    <row r="16" spans="1:29" ht="15.75" hidden="1" customHeight="1" x14ac:dyDescent="0.4">
      <c r="A16" s="2"/>
      <c r="C16" s="11"/>
      <c r="D16" s="20"/>
      <c r="E16" s="220"/>
      <c r="F16" s="220"/>
      <c r="G16" s="220"/>
      <c r="H16" s="220"/>
      <c r="I16" s="43"/>
      <c r="J16" s="221"/>
      <c r="K16" s="221"/>
      <c r="L16" s="221"/>
      <c r="M16" s="221"/>
      <c r="N16" s="221"/>
      <c r="O16" s="221"/>
      <c r="P16" s="221"/>
      <c r="Q16" s="221"/>
      <c r="R16" s="221"/>
      <c r="S16" s="221"/>
      <c r="T16" s="221"/>
      <c r="U16" s="221"/>
      <c r="V16" s="221"/>
      <c r="W16" s="221"/>
      <c r="X16" s="221"/>
      <c r="Y16" s="221"/>
      <c r="Z16" s="30"/>
    </row>
    <row r="17" spans="1:26" ht="15.75" hidden="1" customHeight="1" x14ac:dyDescent="0.4">
      <c r="A17" s="2"/>
      <c r="C17" s="11"/>
      <c r="D17" s="20"/>
      <c r="I17" s="43"/>
      <c r="J17" s="59"/>
      <c r="K17" s="59"/>
      <c r="L17" s="59"/>
      <c r="M17" s="59"/>
      <c r="N17" s="59"/>
      <c r="O17" s="59"/>
      <c r="P17" s="59"/>
      <c r="Q17" s="59"/>
      <c r="R17" s="59"/>
      <c r="S17" s="59"/>
      <c r="T17" s="59"/>
      <c r="U17" s="59"/>
      <c r="V17" s="59"/>
      <c r="W17" s="59"/>
      <c r="X17" s="59"/>
      <c r="Y17" s="59"/>
      <c r="Z17" s="30"/>
    </row>
    <row r="18" spans="1:26" ht="15.75" hidden="1" customHeight="1" x14ac:dyDescent="0.4">
      <c r="A18" s="2"/>
      <c r="C18" s="11"/>
      <c r="D18" s="20"/>
      <c r="I18" s="43"/>
      <c r="J18" s="59"/>
      <c r="K18" s="59"/>
      <c r="L18" s="59"/>
      <c r="M18" s="59"/>
      <c r="N18" s="59"/>
      <c r="O18" s="59"/>
      <c r="P18" s="59"/>
      <c r="Q18" s="59"/>
      <c r="R18" s="59"/>
      <c r="S18" s="59"/>
      <c r="T18" s="59"/>
      <c r="U18" s="59"/>
      <c r="V18" s="59"/>
      <c r="W18" s="59"/>
      <c r="X18" s="59"/>
      <c r="Y18" s="59"/>
      <c r="Z18" s="30"/>
    </row>
    <row r="19" spans="1:26" ht="15.75" hidden="1" customHeight="1" x14ac:dyDescent="0.4">
      <c r="A19" s="2"/>
      <c r="C19" s="11"/>
      <c r="D19" s="20"/>
      <c r="I19" s="43"/>
      <c r="J19" s="59"/>
      <c r="K19" s="59"/>
      <c r="L19" s="59"/>
      <c r="M19" s="59"/>
      <c r="N19" s="59"/>
      <c r="O19" s="59"/>
      <c r="P19" s="59"/>
      <c r="Q19" s="59"/>
      <c r="R19" s="59"/>
      <c r="S19" s="59"/>
      <c r="T19" s="59"/>
      <c r="U19" s="59"/>
      <c r="V19" s="59"/>
      <c r="W19" s="59"/>
      <c r="X19" s="59"/>
      <c r="Y19" s="59"/>
      <c r="Z19" s="30"/>
    </row>
    <row r="20" spans="1:26" ht="15.75" hidden="1" customHeight="1" x14ac:dyDescent="0.4">
      <c r="A20" s="2"/>
      <c r="C20" s="11"/>
      <c r="D20" s="20"/>
      <c r="I20" s="43"/>
      <c r="J20" s="59"/>
      <c r="K20" s="59"/>
      <c r="L20" s="59"/>
      <c r="M20" s="59"/>
      <c r="N20" s="59"/>
      <c r="O20" s="59"/>
      <c r="P20" s="59"/>
      <c r="Q20" s="59"/>
      <c r="R20" s="59"/>
      <c r="S20" s="59"/>
      <c r="T20" s="59"/>
      <c r="U20" s="59"/>
      <c r="V20" s="59"/>
      <c r="W20" s="59"/>
      <c r="X20" s="59"/>
      <c r="Y20" s="59"/>
      <c r="Z20" s="30"/>
    </row>
    <row r="21" spans="1:26" ht="20.100000000000001" customHeight="1" x14ac:dyDescent="0.4">
      <c r="A21" s="2">
        <f>IF(TRIM($I21)="",1001,0)</f>
        <v>1001</v>
      </c>
      <c r="C21" s="11"/>
      <c r="D21" s="20">
        <v>1</v>
      </c>
      <c r="E21" s="2" t="s">
        <v>0</v>
      </c>
      <c r="I21" s="208"/>
      <c r="J21" s="209"/>
      <c r="K21" s="209"/>
      <c r="L21" s="209"/>
      <c r="M21" s="209"/>
      <c r="N21" s="25"/>
      <c r="O21" s="25"/>
      <c r="P21" s="25"/>
      <c r="Q21" s="25"/>
      <c r="R21" s="25"/>
      <c r="S21" s="25"/>
      <c r="T21" s="25"/>
      <c r="U21" s="25"/>
      <c r="V21" s="25"/>
      <c r="W21" s="25"/>
      <c r="X21" s="25"/>
      <c r="Y21" s="25"/>
      <c r="Z21" s="30"/>
    </row>
    <row r="22" spans="1:26" ht="20.100000000000001" customHeight="1" x14ac:dyDescent="0.4">
      <c r="A22" s="2"/>
      <c r="C22" s="11"/>
      <c r="D22" s="20"/>
      <c r="I22" s="43"/>
      <c r="J22" s="60" t="s">
        <v>90</v>
      </c>
      <c r="K22" s="59"/>
      <c r="L22" s="59"/>
      <c r="M22" s="59"/>
      <c r="N22" s="59"/>
      <c r="O22" s="59"/>
      <c r="P22" s="59"/>
      <c r="Q22" s="59"/>
      <c r="R22" s="59"/>
      <c r="S22" s="59"/>
      <c r="T22" s="59"/>
      <c r="U22" s="59"/>
      <c r="V22" s="59"/>
      <c r="W22" s="59"/>
      <c r="X22" s="59"/>
      <c r="Y22" s="59"/>
      <c r="Z22" s="30"/>
    </row>
    <row r="23" spans="1:26" ht="20.100000000000001" customHeight="1" x14ac:dyDescent="0.4">
      <c r="A23" s="2">
        <f>IF(AND(TRIM($I23)&lt;&gt;"",OR(ISERROR(FIND("@"&amp;LEFT($I23,3)&amp;"@",都道府県3))=FALSE,ISERROR(FIND("@"&amp;LEFT($I23,4)&amp;"@",都道府県4))=FALSE))=FALSE,1001,0)</f>
        <v>1001</v>
      </c>
      <c r="C23" s="11"/>
      <c r="D23" s="20">
        <v>2</v>
      </c>
      <c r="E23" s="2" t="s">
        <v>30</v>
      </c>
      <c r="I23" s="210"/>
      <c r="J23" s="210"/>
      <c r="K23" s="210"/>
      <c r="L23" s="210"/>
      <c r="M23" s="210"/>
      <c r="N23" s="210"/>
      <c r="O23" s="210"/>
      <c r="P23" s="210"/>
      <c r="Q23" s="211"/>
      <c r="R23" s="210"/>
      <c r="S23" s="210"/>
      <c r="T23" s="210"/>
      <c r="U23" s="210"/>
      <c r="V23" s="210"/>
      <c r="W23" s="210"/>
      <c r="X23" s="210"/>
      <c r="Y23" s="210"/>
      <c r="Z23" s="30"/>
    </row>
    <row r="24" spans="1:26" ht="20.100000000000001" customHeight="1" x14ac:dyDescent="0.4">
      <c r="A24" s="2"/>
      <c r="C24" s="11"/>
      <c r="D24" s="20"/>
      <c r="I24" s="43"/>
      <c r="J24" s="60" t="s">
        <v>91</v>
      </c>
      <c r="K24" s="59"/>
      <c r="L24" s="59"/>
      <c r="M24" s="59"/>
      <c r="N24" s="59"/>
      <c r="O24" s="59"/>
      <c r="P24" s="59"/>
      <c r="Q24" s="59"/>
      <c r="R24" s="59"/>
      <c r="S24" s="59"/>
      <c r="T24" s="59"/>
      <c r="U24" s="59"/>
      <c r="V24" s="59"/>
      <c r="W24" s="59"/>
      <c r="X24" s="59"/>
      <c r="Y24" s="59"/>
      <c r="Z24" s="30"/>
    </row>
    <row r="25" spans="1:26" ht="20.100000000000001" customHeight="1" x14ac:dyDescent="0.4">
      <c r="A25" s="2">
        <f>IF(TRIM($I25)="",1001,0)</f>
        <v>1001</v>
      </c>
      <c r="C25" s="11"/>
      <c r="D25" s="20">
        <v>3</v>
      </c>
      <c r="E25" s="2" t="s">
        <v>2</v>
      </c>
      <c r="I25" s="148"/>
      <c r="J25" s="148"/>
      <c r="K25" s="148"/>
      <c r="L25" s="148"/>
      <c r="M25" s="148"/>
      <c r="N25" s="148"/>
      <c r="O25" s="148"/>
      <c r="P25" s="148"/>
      <c r="Q25" s="215"/>
      <c r="R25" s="148"/>
      <c r="S25" s="148"/>
      <c r="T25" s="148"/>
      <c r="U25" s="148"/>
      <c r="V25" s="148"/>
      <c r="W25" s="148"/>
      <c r="X25" s="148"/>
      <c r="Y25" s="148"/>
      <c r="Z25" s="30"/>
    </row>
    <row r="26" spans="1:26" ht="20.100000000000001" customHeight="1" x14ac:dyDescent="0.4">
      <c r="A26" s="2"/>
      <c r="C26" s="12"/>
      <c r="I26" s="43"/>
      <c r="J26" s="60" t="s">
        <v>92</v>
      </c>
      <c r="K26" s="59"/>
      <c r="L26" s="59"/>
      <c r="M26" s="59"/>
      <c r="N26" s="59"/>
      <c r="O26" s="59"/>
      <c r="P26" s="59"/>
      <c r="Q26" s="59"/>
      <c r="R26" s="59"/>
      <c r="S26" s="59"/>
      <c r="T26" s="59"/>
      <c r="U26" s="59"/>
      <c r="V26" s="59"/>
      <c r="W26" s="59"/>
      <c r="X26" s="59"/>
      <c r="Y26" s="59"/>
      <c r="Z26" s="30"/>
    </row>
    <row r="27" spans="1:26" ht="20.100000000000001" customHeight="1" x14ac:dyDescent="0.4">
      <c r="A27" s="2">
        <f>IF(TRIM($I27)="",1001,0)</f>
        <v>1001</v>
      </c>
      <c r="C27" s="11"/>
      <c r="D27" s="20">
        <v>4</v>
      </c>
      <c r="E27" s="2" t="s">
        <v>31</v>
      </c>
      <c r="I27" s="148"/>
      <c r="J27" s="148"/>
      <c r="K27" s="148"/>
      <c r="L27" s="148"/>
      <c r="M27" s="148"/>
      <c r="N27" s="148"/>
      <c r="O27" s="148"/>
      <c r="P27" s="148"/>
      <c r="Q27" s="215"/>
      <c r="R27" s="148"/>
      <c r="S27" s="148"/>
      <c r="T27" s="148"/>
      <c r="U27" s="148"/>
      <c r="V27" s="148"/>
      <c r="W27" s="148"/>
      <c r="X27" s="148"/>
      <c r="Y27" s="148"/>
      <c r="Z27" s="30"/>
    </row>
    <row r="28" spans="1:26" ht="20.100000000000001" customHeight="1" x14ac:dyDescent="0.4">
      <c r="A28" s="2"/>
      <c r="C28" s="12"/>
      <c r="I28" s="43"/>
      <c r="J28" s="60" t="s">
        <v>84</v>
      </c>
      <c r="K28" s="59"/>
      <c r="L28" s="59"/>
      <c r="M28" s="59"/>
      <c r="N28" s="59"/>
      <c r="O28" s="59"/>
      <c r="P28" s="59"/>
      <c r="Q28" s="75"/>
      <c r="R28" s="59"/>
      <c r="S28" s="59"/>
      <c r="T28" s="59"/>
      <c r="U28" s="59"/>
      <c r="V28" s="59"/>
      <c r="W28" s="59"/>
      <c r="X28" s="59"/>
      <c r="Y28" s="59"/>
      <c r="Z28" s="91"/>
    </row>
    <row r="29" spans="1:26" ht="20.100000000000001" customHeight="1" x14ac:dyDescent="0.4">
      <c r="A29" s="2">
        <f>IF(TRIM($I29)="",1001,0)</f>
        <v>1001</v>
      </c>
      <c r="C29" s="11"/>
      <c r="D29" s="20">
        <v>5</v>
      </c>
      <c r="E29" s="2" t="s">
        <v>33</v>
      </c>
      <c r="I29" s="148"/>
      <c r="J29" s="148"/>
      <c r="K29" s="148"/>
      <c r="L29" s="148"/>
      <c r="M29" s="148"/>
      <c r="N29" s="148"/>
      <c r="O29" s="148"/>
      <c r="P29" s="148"/>
      <c r="Q29" s="148"/>
      <c r="R29" s="148"/>
      <c r="S29" s="148"/>
      <c r="T29" s="148"/>
      <c r="U29" s="148"/>
      <c r="V29" s="148"/>
      <c r="W29" s="148"/>
      <c r="X29" s="148"/>
      <c r="Y29" s="148"/>
      <c r="Z29" s="30"/>
    </row>
    <row r="30" spans="1:26" ht="20.100000000000001" customHeight="1" x14ac:dyDescent="0.4">
      <c r="A30" s="2"/>
      <c r="C30" s="12"/>
      <c r="I30" s="43"/>
      <c r="J30" s="60" t="s">
        <v>93</v>
      </c>
      <c r="K30" s="59"/>
      <c r="L30" s="59"/>
      <c r="M30" s="59"/>
      <c r="N30" s="59"/>
      <c r="O30" s="59"/>
      <c r="P30" s="59"/>
      <c r="Q30" s="59"/>
      <c r="R30" s="59"/>
      <c r="S30" s="59"/>
      <c r="T30" s="59"/>
      <c r="U30" s="59"/>
      <c r="V30" s="59"/>
      <c r="W30" s="59"/>
      <c r="X30" s="59"/>
      <c r="Y30" s="59"/>
      <c r="Z30" s="91"/>
    </row>
    <row r="31" spans="1:26" ht="20.100000000000001" customHeight="1" x14ac:dyDescent="0.4">
      <c r="A31" s="2">
        <f>IF(OR(TRIM($I31)="",NOT(OR(IFERROR(SEARCH(" ",$I31),0)&gt;0,IFERROR(SEARCH("　",$I31),0)&gt;0))),1001,0)</f>
        <v>1001</v>
      </c>
      <c r="C31" s="11"/>
      <c r="D31" s="20">
        <v>6</v>
      </c>
      <c r="E31" s="2" t="s">
        <v>36</v>
      </c>
      <c r="I31" s="148"/>
      <c r="J31" s="148"/>
      <c r="K31" s="148"/>
      <c r="L31" s="148"/>
      <c r="M31" s="148"/>
      <c r="N31" s="148"/>
      <c r="O31" s="148"/>
      <c r="P31" s="148"/>
      <c r="Q31" s="148"/>
      <c r="R31" s="148"/>
      <c r="S31" s="148"/>
      <c r="T31" s="148"/>
      <c r="U31" s="148"/>
      <c r="V31" s="148"/>
      <c r="W31" s="148"/>
      <c r="X31" s="148"/>
      <c r="Y31" s="148"/>
      <c r="Z31" s="30"/>
    </row>
    <row r="32" spans="1:26" ht="20.100000000000001" customHeight="1" x14ac:dyDescent="0.4">
      <c r="A32" s="2"/>
      <c r="C32" s="12"/>
      <c r="I32" s="45"/>
      <c r="J32" s="60" t="s">
        <v>4</v>
      </c>
      <c r="K32" s="60"/>
      <c r="L32" s="60"/>
      <c r="M32" s="60"/>
      <c r="N32" s="60"/>
      <c r="O32" s="60"/>
      <c r="P32" s="60"/>
      <c r="Q32" s="60"/>
      <c r="R32" s="60"/>
      <c r="S32" s="60"/>
      <c r="T32" s="60"/>
      <c r="U32" s="60"/>
      <c r="V32" s="60"/>
      <c r="W32" s="60"/>
      <c r="X32" s="60"/>
      <c r="Y32" s="60"/>
      <c r="Z32" s="91"/>
    </row>
    <row r="33" spans="1:27" ht="20.100000000000001" customHeight="1" x14ac:dyDescent="0.4">
      <c r="A33" s="2">
        <f>IF(OR(TRIM($I33)="",NOT(OR(IFERROR(SEARCH(" ",$I33),0)&gt;0,IFERROR(SEARCH("　",$I33),0)&gt;0))),1001,0)</f>
        <v>1001</v>
      </c>
      <c r="C33" s="11"/>
      <c r="D33" s="20">
        <v>7</v>
      </c>
      <c r="E33" s="2" t="s">
        <v>15</v>
      </c>
      <c r="I33" s="148"/>
      <c r="J33" s="148"/>
      <c r="K33" s="148"/>
      <c r="L33" s="148"/>
      <c r="M33" s="148"/>
      <c r="N33" s="148"/>
      <c r="O33" s="148"/>
      <c r="P33" s="148"/>
      <c r="Q33" s="148"/>
      <c r="R33" s="148"/>
      <c r="S33" s="148"/>
      <c r="T33" s="148"/>
      <c r="U33" s="148"/>
      <c r="V33" s="148"/>
      <c r="W33" s="148"/>
      <c r="X33" s="148"/>
      <c r="Y33" s="148"/>
      <c r="Z33" s="30"/>
    </row>
    <row r="34" spans="1:27" ht="20.100000000000001" customHeight="1" x14ac:dyDescent="0.4">
      <c r="A34" s="2"/>
      <c r="C34" s="12"/>
      <c r="I34" s="45"/>
      <c r="J34" s="60" t="s">
        <v>94</v>
      </c>
      <c r="K34" s="60"/>
      <c r="L34" s="60"/>
      <c r="M34" s="60"/>
      <c r="N34" s="60"/>
      <c r="O34" s="60"/>
      <c r="P34" s="60"/>
      <c r="Q34" s="60"/>
      <c r="R34" s="60"/>
      <c r="S34" s="60"/>
      <c r="T34" s="60"/>
      <c r="U34" s="60"/>
      <c r="V34" s="60"/>
      <c r="W34" s="60"/>
      <c r="X34" s="60"/>
      <c r="Y34" s="60"/>
      <c r="Z34" s="30"/>
    </row>
    <row r="35" spans="1:27" ht="20.100000000000001" customHeight="1" x14ac:dyDescent="0.4">
      <c r="A35" s="2">
        <f>IF(NOT(AND(TRIM($I35)&lt;&gt;"",ISNUMBER(VALUE(SUBSTITUTE($I35,"-",""))),IFERROR(SEARCH("-",$I35),0)&gt;0)),1001,0)</f>
        <v>1001</v>
      </c>
      <c r="C35" s="11"/>
      <c r="D35" s="20">
        <v>8</v>
      </c>
      <c r="E35" s="2" t="s">
        <v>38</v>
      </c>
      <c r="I35" s="148"/>
      <c r="J35" s="148"/>
      <c r="K35" s="148"/>
      <c r="L35" s="148"/>
      <c r="M35" s="148"/>
      <c r="N35" s="25"/>
      <c r="O35" s="72" t="s">
        <v>46</v>
      </c>
      <c r="P35" s="44"/>
      <c r="Q35" s="25" t="s">
        <v>107</v>
      </c>
      <c r="R35" s="25"/>
      <c r="S35" s="25"/>
      <c r="T35" s="25"/>
      <c r="U35" s="25"/>
      <c r="V35" s="25"/>
      <c r="W35" s="25"/>
      <c r="X35" s="25"/>
      <c r="Y35" s="59"/>
      <c r="Z35" s="30"/>
    </row>
    <row r="36" spans="1:27" ht="20.100000000000001" customHeight="1" x14ac:dyDescent="0.4">
      <c r="A36" s="2"/>
      <c r="C36" s="12"/>
      <c r="I36" s="43"/>
      <c r="J36" s="60" t="s">
        <v>34</v>
      </c>
      <c r="K36" s="59"/>
      <c r="L36" s="59"/>
      <c r="M36" s="59"/>
      <c r="N36" s="59"/>
      <c r="O36" s="59"/>
      <c r="P36" s="59"/>
      <c r="Q36" s="59"/>
      <c r="R36" s="59"/>
      <c r="S36" s="59"/>
      <c r="T36" s="59"/>
      <c r="U36" s="59"/>
      <c r="V36" s="59"/>
      <c r="W36" s="59"/>
      <c r="X36" s="59"/>
      <c r="Y36" s="59"/>
      <c r="Z36" s="30"/>
    </row>
    <row r="37" spans="1:27" ht="20.100000000000001" customHeight="1" x14ac:dyDescent="0.4">
      <c r="A37" s="2">
        <f>IF(OR(AND(TRIM($I37)&lt;&gt;"",OR(NOT(ISNUMBER(VALUE(SUBSTITUTE($I37,"-","")))),IFERROR(SEARCH("-",$I37),0)=0)),AND($I64&lt;&gt;"する",ISBLANK($I37))),1001,0)</f>
        <v>1001</v>
      </c>
      <c r="C37" s="11"/>
      <c r="D37" s="20">
        <v>9</v>
      </c>
      <c r="E37" s="2" t="s">
        <v>40</v>
      </c>
      <c r="I37" s="148"/>
      <c r="J37" s="148"/>
      <c r="K37" s="148"/>
      <c r="L37" s="148"/>
      <c r="M37" s="148"/>
      <c r="N37" s="59"/>
      <c r="O37" s="59"/>
      <c r="P37" s="59"/>
      <c r="Q37" s="59"/>
      <c r="R37" s="59"/>
      <c r="S37" s="59"/>
      <c r="T37" s="59"/>
      <c r="U37" s="59"/>
      <c r="V37" s="59"/>
      <c r="W37" s="59"/>
      <c r="X37" s="59"/>
      <c r="Y37" s="59"/>
      <c r="Z37" s="30"/>
    </row>
    <row r="38" spans="1:27" ht="30" customHeight="1" x14ac:dyDescent="0.4">
      <c r="A38" s="2"/>
      <c r="C38" s="12"/>
      <c r="I38" s="43"/>
      <c r="J38" s="165" t="s">
        <v>37</v>
      </c>
      <c r="K38" s="166"/>
      <c r="L38" s="166"/>
      <c r="M38" s="166"/>
      <c r="N38" s="166"/>
      <c r="O38" s="166"/>
      <c r="P38" s="166"/>
      <c r="Q38" s="166"/>
      <c r="R38" s="166"/>
      <c r="S38" s="166"/>
      <c r="T38" s="166"/>
      <c r="U38" s="166"/>
      <c r="V38" s="166"/>
      <c r="W38" s="166"/>
      <c r="X38" s="166"/>
      <c r="Y38" s="166"/>
      <c r="Z38" s="30"/>
    </row>
    <row r="39" spans="1:27" ht="20.100000000000001" customHeight="1" x14ac:dyDescent="0.4">
      <c r="A39" s="2">
        <f>IF(OR(AND(TRIM($I39)&lt;&gt;"",IFERROR(SEARCH("@",$I39),0)=0),AND($I64&lt;&gt;"する",ISBLANK($I39))),1001,0)</f>
        <v>1001</v>
      </c>
      <c r="C39" s="12"/>
      <c r="D39" s="20">
        <v>10</v>
      </c>
      <c r="E39" s="2" t="s">
        <v>42</v>
      </c>
      <c r="I39" s="148"/>
      <c r="J39" s="148"/>
      <c r="K39" s="148"/>
      <c r="L39" s="148"/>
      <c r="M39" s="148"/>
      <c r="N39" s="148"/>
      <c r="O39" s="148"/>
      <c r="P39" s="148"/>
      <c r="Q39" s="167"/>
      <c r="R39" s="148"/>
      <c r="S39" s="148"/>
      <c r="T39" s="148"/>
      <c r="U39" s="148"/>
      <c r="V39" s="148"/>
      <c r="W39" s="148"/>
      <c r="X39" s="148"/>
      <c r="Y39" s="148"/>
      <c r="Z39" s="30"/>
    </row>
    <row r="40" spans="1:27" ht="30" customHeight="1" x14ac:dyDescent="0.4">
      <c r="A40" s="2"/>
      <c r="C40" s="12"/>
      <c r="D40" s="20"/>
      <c r="I40" s="43"/>
      <c r="J40" s="217" t="s">
        <v>95</v>
      </c>
      <c r="K40" s="217"/>
      <c r="L40" s="217"/>
      <c r="M40" s="217"/>
      <c r="N40" s="217"/>
      <c r="O40" s="217"/>
      <c r="P40" s="217"/>
      <c r="Q40" s="217"/>
      <c r="R40" s="217"/>
      <c r="S40" s="217"/>
      <c r="T40" s="217"/>
      <c r="U40" s="217"/>
      <c r="V40" s="217"/>
      <c r="W40" s="217"/>
      <c r="X40" s="217"/>
      <c r="Y40" s="217"/>
      <c r="Z40" s="30"/>
      <c r="AA40" s="12"/>
    </row>
    <row r="41" spans="1:27" ht="20.100000000000001" customHeight="1" x14ac:dyDescent="0.4">
      <c r="A41" s="2">
        <f>IF(AND($I41&lt;&gt;"一致する",$I41&lt;&gt;"一致しない"),1001,0)</f>
        <v>0</v>
      </c>
      <c r="C41" s="11"/>
      <c r="D41" s="20">
        <v>11</v>
      </c>
      <c r="E41" s="2" t="s">
        <v>7</v>
      </c>
      <c r="I41" s="148" t="s">
        <v>82</v>
      </c>
      <c r="J41" s="148"/>
      <c r="K41" s="148"/>
      <c r="L41" s="148"/>
      <c r="M41" s="148"/>
      <c r="N41" s="25"/>
      <c r="O41" s="25"/>
      <c r="P41" s="25"/>
      <c r="Q41" s="25"/>
      <c r="R41" s="25"/>
      <c r="S41" s="25"/>
      <c r="T41" s="25"/>
      <c r="U41" s="25"/>
      <c r="V41" s="25"/>
      <c r="W41" s="25"/>
      <c r="X41" s="25"/>
      <c r="Y41" s="25"/>
      <c r="Z41" s="30"/>
    </row>
    <row r="42" spans="1:27" ht="20.100000000000001" customHeight="1" x14ac:dyDescent="0.4">
      <c r="A42" s="2"/>
      <c r="C42" s="12"/>
      <c r="I42" s="45"/>
      <c r="J42" s="61" t="s">
        <v>96</v>
      </c>
      <c r="K42" s="60"/>
      <c r="L42" s="60"/>
      <c r="M42" s="60"/>
      <c r="N42" s="60"/>
      <c r="O42" s="60"/>
      <c r="P42" s="60"/>
      <c r="Q42" s="60"/>
      <c r="R42" s="60"/>
      <c r="S42" s="60"/>
      <c r="T42" s="60"/>
      <c r="U42" s="60"/>
      <c r="V42" s="60"/>
      <c r="W42" s="60"/>
      <c r="X42" s="60"/>
      <c r="Y42" s="60"/>
      <c r="Z42" s="92"/>
    </row>
    <row r="43" spans="1:27" ht="20.100000000000001" customHeight="1" x14ac:dyDescent="0.4">
      <c r="A43" s="2"/>
      <c r="C43" s="13"/>
      <c r="D43" s="21"/>
      <c r="E43" s="21"/>
      <c r="F43" s="21"/>
      <c r="G43" s="21"/>
      <c r="H43" s="21"/>
      <c r="I43" s="46"/>
      <c r="J43" s="46"/>
      <c r="K43" s="52"/>
      <c r="L43" s="46"/>
      <c r="M43" s="46"/>
      <c r="N43" s="46"/>
      <c r="O43" s="46"/>
      <c r="P43" s="46"/>
      <c r="Q43" s="46"/>
      <c r="R43" s="46"/>
      <c r="S43" s="46"/>
      <c r="T43" s="46"/>
      <c r="U43" s="46"/>
      <c r="V43" s="46"/>
      <c r="W43" s="46"/>
      <c r="X43" s="46"/>
      <c r="Y43" s="46"/>
      <c r="Z43" s="93"/>
    </row>
    <row r="44" spans="1:27" ht="15" customHeight="1" x14ac:dyDescent="0.4">
      <c r="A44" s="2"/>
      <c r="I44" s="47"/>
      <c r="J44" s="48"/>
      <c r="K44" s="48"/>
      <c r="L44" s="48"/>
      <c r="M44" s="48"/>
      <c r="N44" s="48"/>
      <c r="O44" s="48"/>
      <c r="P44" s="48"/>
      <c r="Q44" s="48"/>
      <c r="R44" s="48"/>
      <c r="S44" s="48"/>
      <c r="T44" s="48"/>
      <c r="U44" s="48"/>
      <c r="V44" s="48"/>
      <c r="W44" s="48"/>
      <c r="X44" s="48"/>
      <c r="Y44" s="48"/>
    </row>
    <row r="45" spans="1:27" ht="15.75" hidden="1" customHeight="1" x14ac:dyDescent="0.4">
      <c r="A45" s="2"/>
      <c r="I45" s="48"/>
    </row>
    <row r="46" spans="1:27" ht="15.75" hidden="1" customHeight="1" x14ac:dyDescent="0.4">
      <c r="A46" s="2"/>
      <c r="I46" s="48"/>
    </row>
    <row r="47" spans="1:27" ht="15.75" hidden="1" customHeight="1" x14ac:dyDescent="0.4">
      <c r="A47" s="2"/>
      <c r="I47" s="48"/>
    </row>
    <row r="48" spans="1:27" ht="15.75" hidden="1" customHeight="1" x14ac:dyDescent="0.4">
      <c r="A48" s="2"/>
      <c r="I48" s="48"/>
    </row>
    <row r="49" spans="1:26" ht="15.75" hidden="1" customHeight="1" x14ac:dyDescent="0.4">
      <c r="A49" s="2"/>
      <c r="I49" s="48"/>
    </row>
    <row r="50" spans="1:26" ht="15.75" hidden="1" customHeight="1" x14ac:dyDescent="0.4">
      <c r="A50" s="2"/>
      <c r="I50" s="48"/>
    </row>
    <row r="51" spans="1:26" ht="15.75" hidden="1" customHeight="1" x14ac:dyDescent="0.4">
      <c r="A51" s="2"/>
      <c r="I51" s="48"/>
    </row>
    <row r="52" spans="1:26" ht="15.75" hidden="1" customHeight="1" x14ac:dyDescent="0.4">
      <c r="A52" s="2"/>
      <c r="I52" s="48"/>
    </row>
    <row r="53" spans="1:26" ht="15.75" hidden="1" customHeight="1" x14ac:dyDescent="0.4">
      <c r="A53" s="2"/>
      <c r="I53" s="48"/>
    </row>
    <row r="54" spans="1:26" ht="15.75" hidden="1" customHeight="1" x14ac:dyDescent="0.4">
      <c r="A54" s="2"/>
      <c r="I54" s="48"/>
    </row>
    <row r="55" spans="1:26" ht="15.75" hidden="1" customHeight="1" x14ac:dyDescent="0.4">
      <c r="A55" s="2"/>
      <c r="I55" s="48"/>
    </row>
    <row r="56" spans="1:26" ht="15.75" hidden="1" customHeight="1" x14ac:dyDescent="0.4">
      <c r="A56" s="2"/>
      <c r="I56" s="48"/>
    </row>
    <row r="57" spans="1:26" ht="15.75" hidden="1" customHeight="1" x14ac:dyDescent="0.4">
      <c r="A57" s="2"/>
      <c r="I57" s="48"/>
    </row>
    <row r="58" spans="1:26" ht="15.75" hidden="1" customHeight="1" x14ac:dyDescent="0.4">
      <c r="A58" s="2"/>
      <c r="I58" s="48"/>
    </row>
    <row r="59" spans="1:26" ht="15.75" hidden="1" customHeight="1" x14ac:dyDescent="0.4">
      <c r="A59" s="2"/>
      <c r="I59" s="48"/>
    </row>
    <row r="60" spans="1:26" ht="15" customHeight="1" x14ac:dyDescent="0.4">
      <c r="A60" s="2"/>
      <c r="I60" s="48"/>
    </row>
    <row r="61" spans="1:26" ht="20.100000000000001" customHeight="1" x14ac:dyDescent="0.4">
      <c r="A61" s="2"/>
      <c r="C61" s="212" t="s">
        <v>14</v>
      </c>
      <c r="D61" s="213"/>
      <c r="E61" s="213"/>
      <c r="F61" s="213"/>
      <c r="G61" s="213"/>
      <c r="H61" s="214"/>
      <c r="I61" s="3"/>
    </row>
    <row r="62" spans="1:26" ht="15" customHeight="1" x14ac:dyDescent="0.4">
      <c r="A62" s="2"/>
      <c r="C62" s="10"/>
      <c r="D62" s="19"/>
      <c r="E62" s="19"/>
      <c r="F62" s="19"/>
      <c r="G62" s="19"/>
      <c r="H62" s="19"/>
      <c r="I62" s="42"/>
      <c r="J62" s="42"/>
      <c r="K62" s="42"/>
      <c r="L62" s="42"/>
      <c r="M62" s="42"/>
      <c r="N62" s="42"/>
      <c r="O62" s="42"/>
      <c r="P62" s="42"/>
      <c r="Q62" s="42"/>
      <c r="R62" s="42"/>
      <c r="S62" s="42"/>
      <c r="T62" s="42"/>
      <c r="U62" s="42"/>
      <c r="V62" s="42"/>
      <c r="W62" s="42"/>
      <c r="X62" s="42"/>
      <c r="Y62" s="42"/>
      <c r="Z62" s="90"/>
    </row>
    <row r="63" spans="1:26" ht="20.100000000000001" customHeight="1" x14ac:dyDescent="0.4">
      <c r="A63" s="2"/>
      <c r="C63" s="10"/>
      <c r="D63" s="22" t="s">
        <v>25</v>
      </c>
      <c r="E63" s="22"/>
      <c r="F63" s="22"/>
      <c r="G63" s="22"/>
      <c r="H63" s="22"/>
      <c r="I63" s="49"/>
      <c r="J63" s="49"/>
      <c r="K63" s="49"/>
      <c r="L63" s="49"/>
      <c r="M63" s="49"/>
      <c r="N63" s="49"/>
      <c r="O63" s="49"/>
      <c r="P63" s="49"/>
      <c r="Q63" s="49"/>
      <c r="R63" s="49"/>
      <c r="S63" s="49"/>
      <c r="T63" s="49"/>
      <c r="U63" s="49"/>
      <c r="V63" s="49"/>
      <c r="W63" s="49"/>
      <c r="X63" s="49"/>
      <c r="Y63" s="49"/>
      <c r="Z63" s="30"/>
    </row>
    <row r="64" spans="1:26" ht="20.100000000000001" customHeight="1" x14ac:dyDescent="0.4">
      <c r="A64" s="2">
        <f>IF(AND($I64&lt;&gt;"しない",$I64&lt;&gt;"する"),1001,0)</f>
        <v>1001</v>
      </c>
      <c r="C64" s="11"/>
      <c r="D64" s="20">
        <v>1</v>
      </c>
      <c r="E64" s="2" t="s">
        <v>43</v>
      </c>
      <c r="I64" s="148"/>
      <c r="J64" s="148"/>
      <c r="K64" s="148"/>
      <c r="L64" s="148"/>
      <c r="M64" s="148"/>
      <c r="N64" s="25"/>
      <c r="O64" s="25"/>
      <c r="P64" s="25"/>
      <c r="Q64" s="25"/>
      <c r="R64" s="25"/>
      <c r="S64" s="25"/>
      <c r="T64" s="25"/>
      <c r="U64" s="25"/>
      <c r="V64" s="25"/>
      <c r="W64" s="25"/>
      <c r="X64" s="25"/>
      <c r="Y64" s="25"/>
      <c r="Z64" s="30"/>
    </row>
    <row r="65" spans="1:26" ht="20.100000000000001" customHeight="1" x14ac:dyDescent="0.4">
      <c r="A65" s="2"/>
      <c r="C65" s="11"/>
      <c r="I65" s="45"/>
      <c r="J65" s="60" t="s">
        <v>97</v>
      </c>
      <c r="K65" s="59"/>
      <c r="L65" s="59"/>
      <c r="M65" s="59"/>
      <c r="N65" s="59"/>
      <c r="O65" s="59"/>
      <c r="P65" s="59"/>
      <c r="Q65" s="59"/>
      <c r="R65" s="59"/>
      <c r="S65" s="59"/>
      <c r="T65" s="59"/>
      <c r="U65" s="59"/>
      <c r="V65" s="59"/>
      <c r="W65" s="59"/>
      <c r="X65" s="59"/>
      <c r="Y65" s="59"/>
      <c r="Z65" s="30"/>
    </row>
    <row r="66" spans="1:26" ht="20.100000000000001" hidden="1" customHeight="1" x14ac:dyDescent="0.4">
      <c r="A66" s="2"/>
      <c r="C66" s="11"/>
      <c r="I66" s="45"/>
      <c r="J66" s="59"/>
      <c r="K66" s="59"/>
      <c r="L66" s="59"/>
      <c r="M66" s="59"/>
      <c r="N66" s="59"/>
      <c r="O66" s="59"/>
      <c r="P66" s="59"/>
      <c r="Q66" s="59"/>
      <c r="R66" s="59"/>
      <c r="S66" s="59"/>
      <c r="T66" s="59"/>
      <c r="U66" s="59"/>
      <c r="V66" s="59"/>
      <c r="W66" s="59"/>
      <c r="X66" s="59"/>
      <c r="Y66" s="59"/>
      <c r="Z66" s="30"/>
    </row>
    <row r="67" spans="1:26" ht="20.100000000000001" hidden="1" customHeight="1" x14ac:dyDescent="0.4">
      <c r="A67" s="2"/>
      <c r="C67" s="11"/>
      <c r="I67" s="45"/>
      <c r="J67" s="59"/>
      <c r="K67" s="59"/>
      <c r="L67" s="59"/>
      <c r="M67" s="59"/>
      <c r="N67" s="59"/>
      <c r="O67" s="59"/>
      <c r="P67" s="59"/>
      <c r="Q67" s="59"/>
      <c r="R67" s="59"/>
      <c r="S67" s="59"/>
      <c r="T67" s="59"/>
      <c r="U67" s="59"/>
      <c r="V67" s="59"/>
      <c r="W67" s="59"/>
      <c r="X67" s="59"/>
      <c r="Y67" s="59"/>
      <c r="Z67" s="30"/>
    </row>
    <row r="68" spans="1:26" ht="20.100000000000001" hidden="1" customHeight="1" x14ac:dyDescent="0.4">
      <c r="A68" s="2"/>
      <c r="C68" s="11"/>
      <c r="I68" s="45"/>
      <c r="J68" s="59"/>
      <c r="K68" s="59"/>
      <c r="L68" s="59"/>
      <c r="M68" s="59"/>
      <c r="N68" s="59"/>
      <c r="O68" s="59"/>
      <c r="P68" s="59"/>
      <c r="Q68" s="59"/>
      <c r="R68" s="59"/>
      <c r="S68" s="59"/>
      <c r="T68" s="59"/>
      <c r="U68" s="59"/>
      <c r="V68" s="59"/>
      <c r="W68" s="59"/>
      <c r="X68" s="59"/>
      <c r="Y68" s="59"/>
      <c r="Z68" s="30"/>
    </row>
    <row r="69" spans="1:26" ht="20.100000000000001" hidden="1" customHeight="1" x14ac:dyDescent="0.4">
      <c r="A69" s="2"/>
      <c r="C69" s="11"/>
      <c r="I69" s="45"/>
      <c r="J69" s="59"/>
      <c r="K69" s="59"/>
      <c r="L69" s="59"/>
      <c r="M69" s="59"/>
      <c r="N69" s="59"/>
      <c r="O69" s="59"/>
      <c r="P69" s="59"/>
      <c r="Q69" s="59"/>
      <c r="R69" s="59"/>
      <c r="S69" s="59"/>
      <c r="T69" s="59"/>
      <c r="U69" s="59"/>
      <c r="V69" s="59"/>
      <c r="W69" s="59"/>
      <c r="X69" s="59"/>
      <c r="Y69" s="59"/>
      <c r="Z69" s="30"/>
    </row>
    <row r="70" spans="1:26" ht="20.100000000000001" customHeight="1" x14ac:dyDescent="0.4">
      <c r="A70" s="2">
        <f>IF(OR(AND($I64="する",TRIM($I70)=""),AND($I64="しない",NOT(ISBLANK($I70)))),1001,0)</f>
        <v>0</v>
      </c>
      <c r="C70" s="11"/>
      <c r="D70" s="20">
        <v>2</v>
      </c>
      <c r="E70" s="2" t="s">
        <v>0</v>
      </c>
      <c r="I70" s="208"/>
      <c r="J70" s="209"/>
      <c r="K70" s="209"/>
      <c r="L70" s="209"/>
      <c r="M70" s="209"/>
      <c r="N70" s="25"/>
      <c r="O70" s="25"/>
      <c r="P70" s="25"/>
      <c r="Q70" s="25"/>
      <c r="R70" s="25"/>
      <c r="S70" s="25"/>
      <c r="T70" s="25"/>
      <c r="U70" s="25"/>
      <c r="V70" s="25"/>
      <c r="W70" s="25"/>
      <c r="X70" s="25"/>
      <c r="Y70" s="25"/>
      <c r="Z70" s="30"/>
    </row>
    <row r="71" spans="1:26" ht="20.100000000000001" customHeight="1" x14ac:dyDescent="0.4">
      <c r="A71" s="2"/>
      <c r="C71" s="11"/>
      <c r="D71" s="20"/>
      <c r="I71" s="43"/>
      <c r="J71" s="60" t="s">
        <v>90</v>
      </c>
      <c r="K71" s="59"/>
      <c r="L71" s="59"/>
      <c r="M71" s="59"/>
      <c r="N71" s="59"/>
      <c r="O71" s="59"/>
      <c r="P71" s="59"/>
      <c r="Q71" s="59"/>
      <c r="R71" s="59"/>
      <c r="S71" s="59"/>
      <c r="T71" s="59"/>
      <c r="U71" s="59"/>
      <c r="V71" s="59"/>
      <c r="W71" s="59"/>
      <c r="X71" s="59"/>
      <c r="Y71" s="59"/>
      <c r="Z71" s="30"/>
    </row>
    <row r="72" spans="1:26" ht="20.100000000000001" customHeight="1" x14ac:dyDescent="0.4">
      <c r="A72" s="2">
        <f>IF(OR(AND($I64="する",AND($I72&lt;&gt;"",OR(ISERROR(FIND("@"&amp;LEFT($I72,3)&amp;"@",都道府県3))=FALSE,ISERROR(FIND("@"&amp;LEFT($I72,4)&amp;"@",都道府県4))=FALSE))=FALSE),AND($I64="しない",NOT(ISBLANK($I72)))),1001,0)</f>
        <v>0</v>
      </c>
      <c r="C72" s="11"/>
      <c r="D72" s="20">
        <v>3</v>
      </c>
      <c r="E72" s="2" t="s">
        <v>30</v>
      </c>
      <c r="I72" s="210"/>
      <c r="J72" s="210"/>
      <c r="K72" s="210"/>
      <c r="L72" s="210"/>
      <c r="M72" s="210"/>
      <c r="N72" s="210"/>
      <c r="O72" s="210"/>
      <c r="P72" s="210"/>
      <c r="Q72" s="211"/>
      <c r="R72" s="210"/>
      <c r="S72" s="210"/>
      <c r="T72" s="210"/>
      <c r="U72" s="210"/>
      <c r="V72" s="210"/>
      <c r="W72" s="210"/>
      <c r="X72" s="210"/>
      <c r="Y72" s="210"/>
      <c r="Z72" s="30"/>
    </row>
    <row r="73" spans="1:26" ht="20.100000000000001" customHeight="1" x14ac:dyDescent="0.4">
      <c r="A73" s="2"/>
      <c r="C73" s="11"/>
      <c r="D73" s="20"/>
      <c r="I73" s="43"/>
      <c r="J73" s="60" t="s">
        <v>91</v>
      </c>
      <c r="K73" s="59"/>
      <c r="L73" s="59"/>
      <c r="M73" s="59"/>
      <c r="N73" s="59"/>
      <c r="O73" s="59"/>
      <c r="P73" s="59"/>
      <c r="Q73" s="59"/>
      <c r="R73" s="59"/>
      <c r="S73" s="59"/>
      <c r="T73" s="59"/>
      <c r="U73" s="59"/>
      <c r="V73" s="59"/>
      <c r="W73" s="59"/>
      <c r="X73" s="59"/>
      <c r="Y73" s="59"/>
      <c r="Z73" s="30"/>
    </row>
    <row r="74" spans="1:26" ht="20.100000000000001" customHeight="1" x14ac:dyDescent="0.4">
      <c r="A74" s="2">
        <f>IF(OR(AND($I64="する",TRIM($I74)=""),AND($I64="しない",NOT(ISBLANK($I74)))),1001,0)</f>
        <v>0</v>
      </c>
      <c r="C74" s="11"/>
      <c r="D74" s="20">
        <v>4</v>
      </c>
      <c r="E74" s="2" t="s">
        <v>2</v>
      </c>
      <c r="I74" s="148"/>
      <c r="J74" s="148"/>
      <c r="K74" s="148"/>
      <c r="L74" s="148"/>
      <c r="M74" s="148"/>
      <c r="N74" s="148"/>
      <c r="O74" s="148"/>
      <c r="P74" s="148"/>
      <c r="Q74" s="215"/>
      <c r="R74" s="148"/>
      <c r="S74" s="148"/>
      <c r="T74" s="148"/>
      <c r="U74" s="148"/>
      <c r="V74" s="148"/>
      <c r="W74" s="148"/>
      <c r="X74" s="148"/>
      <c r="Y74" s="148"/>
      <c r="Z74" s="30"/>
    </row>
    <row r="75" spans="1:26" ht="30" customHeight="1" x14ac:dyDescent="0.4">
      <c r="A75" s="2"/>
      <c r="C75" s="12"/>
      <c r="I75" s="43"/>
      <c r="J75" s="165" t="s">
        <v>85</v>
      </c>
      <c r="K75" s="165"/>
      <c r="L75" s="165"/>
      <c r="M75" s="165"/>
      <c r="N75" s="165"/>
      <c r="O75" s="165"/>
      <c r="P75" s="165"/>
      <c r="Q75" s="165"/>
      <c r="R75" s="165"/>
      <c r="S75" s="165"/>
      <c r="T75" s="165"/>
      <c r="U75" s="165"/>
      <c r="V75" s="165"/>
      <c r="W75" s="165"/>
      <c r="X75" s="165"/>
      <c r="Y75" s="165"/>
      <c r="Z75" s="30"/>
    </row>
    <row r="76" spans="1:26" ht="20.100000000000001" customHeight="1" x14ac:dyDescent="0.4">
      <c r="A76" s="2">
        <f>IF(OR(AND($I64="する",TRIM($I76)=""),AND($I64="しない",NOT(ISBLANK($I76)))),1001,0)</f>
        <v>0</v>
      </c>
      <c r="C76" s="11"/>
      <c r="D76" s="20">
        <v>5</v>
      </c>
      <c r="E76" s="2" t="s">
        <v>31</v>
      </c>
      <c r="I76" s="148"/>
      <c r="J76" s="148"/>
      <c r="K76" s="148"/>
      <c r="L76" s="148"/>
      <c r="M76" s="148"/>
      <c r="N76" s="148"/>
      <c r="O76" s="148"/>
      <c r="P76" s="148"/>
      <c r="Q76" s="148"/>
      <c r="R76" s="148"/>
      <c r="S76" s="148"/>
      <c r="T76" s="148"/>
      <c r="U76" s="148"/>
      <c r="V76" s="148"/>
      <c r="W76" s="148"/>
      <c r="X76" s="148"/>
      <c r="Y76" s="148"/>
      <c r="Z76" s="30"/>
    </row>
    <row r="77" spans="1:26" ht="30" customHeight="1" x14ac:dyDescent="0.4">
      <c r="A77" s="2"/>
      <c r="C77" s="12"/>
      <c r="I77" s="43"/>
      <c r="J77" s="165" t="s">
        <v>98</v>
      </c>
      <c r="K77" s="165"/>
      <c r="L77" s="165"/>
      <c r="M77" s="165"/>
      <c r="N77" s="165"/>
      <c r="O77" s="165"/>
      <c r="P77" s="165"/>
      <c r="Q77" s="165"/>
      <c r="R77" s="165"/>
      <c r="S77" s="165"/>
      <c r="T77" s="165"/>
      <c r="U77" s="165"/>
      <c r="V77" s="165"/>
      <c r="W77" s="165"/>
      <c r="X77" s="165"/>
      <c r="Y77" s="165"/>
      <c r="Z77" s="30"/>
    </row>
    <row r="78" spans="1:26" ht="20.100000000000001" customHeight="1" x14ac:dyDescent="0.4">
      <c r="A78" s="2">
        <f>IF(OR(AND($I64="する",TRIM($I78)=""),AND($I64="しない",NOT(ISBLANK($I78)))),1001,0)</f>
        <v>0</v>
      </c>
      <c r="C78" s="11"/>
      <c r="D78" s="20">
        <v>6</v>
      </c>
      <c r="E78" s="2" t="s">
        <v>45</v>
      </c>
      <c r="I78" s="148"/>
      <c r="J78" s="148"/>
      <c r="K78" s="148"/>
      <c r="L78" s="148"/>
      <c r="M78" s="148"/>
      <c r="N78" s="148"/>
      <c r="O78" s="148"/>
      <c r="P78" s="148"/>
      <c r="Q78" s="148"/>
      <c r="R78" s="148"/>
      <c r="S78" s="148"/>
      <c r="T78" s="148"/>
      <c r="U78" s="148"/>
      <c r="V78" s="148"/>
      <c r="W78" s="148"/>
      <c r="X78" s="148"/>
      <c r="Y78" s="148"/>
      <c r="Z78" s="30"/>
    </row>
    <row r="79" spans="1:26" ht="20.100000000000001" customHeight="1" x14ac:dyDescent="0.4">
      <c r="A79" s="2"/>
      <c r="C79" s="12"/>
      <c r="I79" s="43"/>
      <c r="J79" s="61" t="s">
        <v>78</v>
      </c>
      <c r="K79" s="59"/>
      <c r="L79" s="59"/>
      <c r="M79" s="59"/>
      <c r="N79" s="59"/>
      <c r="O79" s="59"/>
      <c r="P79" s="59"/>
      <c r="Q79" s="59"/>
      <c r="R79" s="59"/>
      <c r="S79" s="59"/>
      <c r="T79" s="59"/>
      <c r="U79" s="59"/>
      <c r="V79" s="59"/>
      <c r="W79" s="59"/>
      <c r="X79" s="59"/>
      <c r="Y79" s="59"/>
      <c r="Z79" s="30"/>
    </row>
    <row r="80" spans="1:26" ht="20.100000000000001" customHeight="1" x14ac:dyDescent="0.4">
      <c r="A80" s="2">
        <f>IF(OR(AND($I64="する",OR(TRIM($I80)="",NOT(OR(IFERROR(SEARCH(" ",$I80),0)&gt;0,IFERROR(SEARCH("　",$I80),0)&gt;0)))),AND($I64="しない",NOT(ISBLANK($I80)))),1001,0)</f>
        <v>0</v>
      </c>
      <c r="C80" s="11"/>
      <c r="D80" s="20">
        <v>7</v>
      </c>
      <c r="E80" s="2" t="s">
        <v>47</v>
      </c>
      <c r="I80" s="148"/>
      <c r="J80" s="148"/>
      <c r="K80" s="148"/>
      <c r="L80" s="148"/>
      <c r="M80" s="148"/>
      <c r="N80" s="148"/>
      <c r="O80" s="148"/>
      <c r="P80" s="148"/>
      <c r="Q80" s="148"/>
      <c r="R80" s="148"/>
      <c r="S80" s="148"/>
      <c r="T80" s="148"/>
      <c r="U80" s="148"/>
      <c r="V80" s="148"/>
      <c r="W80" s="148"/>
      <c r="X80" s="148"/>
      <c r="Y80" s="148"/>
      <c r="Z80" s="30"/>
    </row>
    <row r="81" spans="1:27" ht="20.100000000000001" customHeight="1" x14ac:dyDescent="0.4">
      <c r="A81" s="2"/>
      <c r="C81" s="12"/>
      <c r="E81" s="31" t="s">
        <v>48</v>
      </c>
      <c r="I81" s="45"/>
      <c r="J81" s="60" t="s">
        <v>4</v>
      </c>
      <c r="K81" s="60"/>
      <c r="L81" s="60"/>
      <c r="M81" s="60"/>
      <c r="N81" s="60"/>
      <c r="O81" s="60"/>
      <c r="P81" s="60"/>
      <c r="Q81" s="60"/>
      <c r="R81" s="60"/>
      <c r="S81" s="60"/>
      <c r="T81" s="60"/>
      <c r="U81" s="60"/>
      <c r="V81" s="60"/>
      <c r="W81" s="60"/>
      <c r="X81" s="60"/>
      <c r="Y81" s="60"/>
      <c r="Z81" s="30"/>
    </row>
    <row r="82" spans="1:27" ht="20.100000000000001" customHeight="1" x14ac:dyDescent="0.4">
      <c r="A82" s="2">
        <f>IF(OR(AND($I64="する",OR(TRIM($I82)="",NOT(OR(IFERROR(SEARCH(" ",$I82),0)&gt;0,IFERROR(SEARCH("　",$I82),0)&gt;0)))),AND($I64="しない",NOT(ISBLANK($I82)))),1001,0)</f>
        <v>0</v>
      </c>
      <c r="C82" s="11"/>
      <c r="D82" s="20">
        <v>8</v>
      </c>
      <c r="E82" s="2" t="s">
        <v>47</v>
      </c>
      <c r="I82" s="148"/>
      <c r="J82" s="148"/>
      <c r="K82" s="148"/>
      <c r="L82" s="148"/>
      <c r="M82" s="148"/>
      <c r="N82" s="148"/>
      <c r="O82" s="148"/>
      <c r="P82" s="148"/>
      <c r="Q82" s="148"/>
      <c r="R82" s="148"/>
      <c r="S82" s="148"/>
      <c r="T82" s="148"/>
      <c r="U82" s="148"/>
      <c r="V82" s="148"/>
      <c r="W82" s="148"/>
      <c r="X82" s="148"/>
      <c r="Y82" s="148"/>
      <c r="Z82" s="30"/>
    </row>
    <row r="83" spans="1:27" ht="20.100000000000001" customHeight="1" x14ac:dyDescent="0.4">
      <c r="A83" s="2"/>
      <c r="C83" s="12"/>
      <c r="I83" s="45"/>
      <c r="J83" s="60" t="s">
        <v>94</v>
      </c>
      <c r="K83" s="60"/>
      <c r="L83" s="60"/>
      <c r="M83" s="60"/>
      <c r="N83" s="60"/>
      <c r="O83" s="60"/>
      <c r="P83" s="60"/>
      <c r="Q83" s="60"/>
      <c r="R83" s="60"/>
      <c r="S83" s="60"/>
      <c r="T83" s="60"/>
      <c r="U83" s="60"/>
      <c r="V83" s="60"/>
      <c r="W83" s="60"/>
      <c r="X83" s="60"/>
      <c r="Y83" s="60"/>
      <c r="Z83" s="30"/>
    </row>
    <row r="84" spans="1:27" ht="20.100000000000001" customHeight="1" x14ac:dyDescent="0.4">
      <c r="A84" s="2">
        <f>IF(OR(AND($I64="する",NOT(AND(TRIM($I84)&lt;&gt;"",ISNUMBER(VALUE(SUBSTITUTE($I84,"-",""))),IFERROR(SEARCH("-",$I84),0)&gt;0))),AND($I64="しない",NOT(ISBLANK($I84)))),1001,0)</f>
        <v>0</v>
      </c>
      <c r="C84" s="11"/>
      <c r="D84" s="20">
        <v>9</v>
      </c>
      <c r="E84" s="2" t="s">
        <v>38</v>
      </c>
      <c r="I84" s="148"/>
      <c r="J84" s="148"/>
      <c r="K84" s="148"/>
      <c r="L84" s="148"/>
      <c r="M84" s="148"/>
      <c r="N84" s="25"/>
      <c r="O84" s="72" t="s">
        <v>46</v>
      </c>
      <c r="P84" s="44"/>
      <c r="Q84" s="25" t="s">
        <v>107</v>
      </c>
      <c r="R84" s="25"/>
      <c r="S84" s="25"/>
      <c r="T84" s="25"/>
      <c r="U84" s="25"/>
      <c r="V84" s="25"/>
      <c r="W84" s="25"/>
      <c r="X84" s="25"/>
      <c r="Y84" s="59"/>
      <c r="Z84" s="30"/>
    </row>
    <row r="85" spans="1:27" ht="20.100000000000001" customHeight="1" x14ac:dyDescent="0.4">
      <c r="A85" s="2">
        <f>IF(AND($I64="しない",NOT(ISBLANK($P84))),1001,0)</f>
        <v>0</v>
      </c>
      <c r="C85" s="12"/>
      <c r="I85" s="43"/>
      <c r="J85" s="60" t="s">
        <v>34</v>
      </c>
      <c r="K85" s="59"/>
      <c r="L85" s="59"/>
      <c r="M85" s="59"/>
      <c r="N85" s="59"/>
      <c r="O85" s="59"/>
      <c r="P85" s="59"/>
      <c r="Q85" s="59"/>
      <c r="R85" s="59"/>
      <c r="S85" s="59"/>
      <c r="T85" s="59"/>
      <c r="U85" s="59"/>
      <c r="V85" s="59"/>
      <c r="W85" s="59"/>
      <c r="X85" s="59"/>
      <c r="Y85" s="59"/>
      <c r="Z85" s="30"/>
    </row>
    <row r="86" spans="1:27" ht="20.100000000000001" customHeight="1" x14ac:dyDescent="0.4">
      <c r="A86" s="2">
        <f>IF(OR(AND($I64="する",NOT(AND(TRIM($I86)&lt;&gt;"",ISNUMBER(VALUE(SUBSTITUTE($I86,"-",""))),IFERROR(SEARCH("-",$I86),0)&gt;0))),AND($I64="しない",NOT(ISBLANK($I86)))),1001,0)</f>
        <v>0</v>
      </c>
      <c r="C86" s="11"/>
      <c r="D86" s="20">
        <v>10</v>
      </c>
      <c r="E86" s="2" t="s">
        <v>40</v>
      </c>
      <c r="I86" s="148"/>
      <c r="J86" s="148"/>
      <c r="K86" s="148"/>
      <c r="L86" s="148"/>
      <c r="M86" s="148"/>
      <c r="N86" s="59"/>
      <c r="O86" s="59"/>
      <c r="P86" s="59"/>
      <c r="Q86" s="59"/>
      <c r="R86" s="59"/>
      <c r="S86" s="59"/>
      <c r="T86" s="59"/>
      <c r="U86" s="59"/>
      <c r="V86" s="59"/>
      <c r="W86" s="59"/>
      <c r="X86" s="59"/>
      <c r="Y86" s="59"/>
      <c r="Z86" s="30"/>
    </row>
    <row r="87" spans="1:27" ht="20.100000000000001" customHeight="1" x14ac:dyDescent="0.4">
      <c r="A87" s="2"/>
      <c r="C87" s="12"/>
      <c r="I87" s="43"/>
      <c r="J87" s="60" t="s">
        <v>34</v>
      </c>
      <c r="K87" s="59"/>
      <c r="L87" s="59"/>
      <c r="M87" s="59"/>
      <c r="N87" s="59"/>
      <c r="O87" s="59"/>
      <c r="P87" s="59"/>
      <c r="Q87" s="59"/>
      <c r="R87" s="59"/>
      <c r="S87" s="59"/>
      <c r="T87" s="59"/>
      <c r="U87" s="59"/>
      <c r="V87" s="59"/>
      <c r="W87" s="59"/>
      <c r="X87" s="59"/>
      <c r="Y87" s="59"/>
      <c r="Z87" s="30"/>
    </row>
    <row r="88" spans="1:27" ht="20.100000000000001" customHeight="1" x14ac:dyDescent="0.4">
      <c r="A88" s="2">
        <f>IF(OR(AND($I64="する",NOT(AND(TRIM($I88)&lt;&gt;"",IFERROR(SEARCH("@",$I88),0)&gt;0))),AND($I64="しない",NOT(ISBLANK($I88)))),1001,0)</f>
        <v>0</v>
      </c>
      <c r="C88" s="12"/>
      <c r="D88" s="20">
        <v>11</v>
      </c>
      <c r="E88" s="2" t="s">
        <v>42</v>
      </c>
      <c r="I88" s="148"/>
      <c r="J88" s="148"/>
      <c r="K88" s="148"/>
      <c r="L88" s="148"/>
      <c r="M88" s="148"/>
      <c r="N88" s="148"/>
      <c r="O88" s="148"/>
      <c r="P88" s="148"/>
      <c r="Q88" s="167"/>
      <c r="R88" s="148"/>
      <c r="S88" s="148"/>
      <c r="T88" s="148"/>
      <c r="U88" s="148"/>
      <c r="V88" s="148"/>
      <c r="W88" s="148"/>
      <c r="X88" s="148"/>
      <c r="Y88" s="148"/>
      <c r="Z88" s="30"/>
    </row>
    <row r="89" spans="1:27" ht="20.100000000000001" customHeight="1" x14ac:dyDescent="0.4">
      <c r="A89" s="2"/>
      <c r="C89" s="12"/>
      <c r="D89" s="20"/>
      <c r="I89" s="43"/>
      <c r="J89" s="62" t="s">
        <v>83</v>
      </c>
      <c r="K89" s="64"/>
      <c r="L89" s="59"/>
      <c r="M89" s="59"/>
      <c r="N89" s="59"/>
      <c r="O89" s="59"/>
      <c r="P89" s="59"/>
      <c r="Q89" s="76"/>
      <c r="R89" s="59"/>
      <c r="S89" s="59"/>
      <c r="T89" s="59"/>
      <c r="U89" s="59"/>
      <c r="V89" s="59"/>
      <c r="W89" s="59"/>
      <c r="X89" s="59"/>
      <c r="Y89" s="59"/>
      <c r="Z89" s="30"/>
      <c r="AA89" s="12"/>
    </row>
    <row r="90" spans="1:27" ht="20.100000000000001" customHeight="1" x14ac:dyDescent="0.4">
      <c r="A90" s="2"/>
      <c r="C90" s="13"/>
      <c r="D90" s="21"/>
      <c r="E90" s="21"/>
      <c r="F90" s="21"/>
      <c r="G90" s="21"/>
      <c r="H90" s="21"/>
      <c r="I90" s="50"/>
      <c r="J90" s="63"/>
      <c r="K90" s="65"/>
      <c r="L90" s="63"/>
      <c r="M90" s="63"/>
      <c r="N90" s="63"/>
      <c r="O90" s="63"/>
      <c r="P90" s="63"/>
      <c r="Q90" s="77"/>
      <c r="R90" s="63"/>
      <c r="S90" s="63"/>
      <c r="T90" s="63"/>
      <c r="U90" s="63"/>
      <c r="V90" s="63"/>
      <c r="W90" s="63"/>
      <c r="X90" s="63"/>
      <c r="Y90" s="63"/>
      <c r="Z90" s="93"/>
      <c r="AA90" s="12"/>
    </row>
    <row r="91" spans="1:27" ht="20.100000000000001" customHeight="1" x14ac:dyDescent="0.4">
      <c r="A91" s="2"/>
      <c r="I91" s="47"/>
      <c r="K91" s="3"/>
    </row>
    <row r="92" spans="1:27" ht="15.75" hidden="1" customHeight="1" x14ac:dyDescent="0.4">
      <c r="A92" s="2"/>
      <c r="I92" s="47"/>
      <c r="K92" s="3"/>
    </row>
    <row r="93" spans="1:27" ht="15.75" hidden="1" customHeight="1" x14ac:dyDescent="0.4">
      <c r="A93" s="2"/>
      <c r="I93" s="47"/>
      <c r="K93" s="3"/>
    </row>
    <row r="94" spans="1:27" ht="15.75" hidden="1" customHeight="1" x14ac:dyDescent="0.4">
      <c r="A94" s="2"/>
      <c r="I94" s="47"/>
      <c r="K94" s="3"/>
    </row>
    <row r="95" spans="1:27" ht="15.75" hidden="1" customHeight="1" x14ac:dyDescent="0.4">
      <c r="A95" s="2"/>
      <c r="I95" s="47"/>
      <c r="K95" s="3"/>
    </row>
    <row r="96" spans="1:27" ht="15.75" hidden="1" customHeight="1" x14ac:dyDescent="0.4">
      <c r="A96" s="2"/>
      <c r="I96" s="47"/>
      <c r="K96" s="3"/>
    </row>
    <row r="97" spans="1:26" ht="15.75" hidden="1" customHeight="1" x14ac:dyDescent="0.4">
      <c r="A97" s="2"/>
      <c r="I97" s="47"/>
      <c r="K97" s="3"/>
    </row>
    <row r="98" spans="1:26" ht="15.75" hidden="1" customHeight="1" x14ac:dyDescent="0.4">
      <c r="A98" s="2"/>
      <c r="I98" s="47"/>
      <c r="K98" s="3"/>
    </row>
    <row r="99" spans="1:26" ht="15.75" hidden="1" customHeight="1" x14ac:dyDescent="0.4">
      <c r="A99" s="2"/>
      <c r="I99" s="47"/>
      <c r="K99" s="3"/>
    </row>
    <row r="100" spans="1:26" ht="15.75" hidden="1" customHeight="1" x14ac:dyDescent="0.4">
      <c r="A100" s="2"/>
      <c r="I100" s="47"/>
      <c r="K100" s="3"/>
    </row>
    <row r="101" spans="1:26" ht="15.75" hidden="1" customHeight="1" x14ac:dyDescent="0.4">
      <c r="A101" s="2"/>
      <c r="I101" s="47"/>
      <c r="K101" s="3"/>
    </row>
    <row r="102" spans="1:26" ht="15.75" hidden="1" customHeight="1" x14ac:dyDescent="0.4">
      <c r="A102" s="2"/>
      <c r="I102" s="47"/>
      <c r="K102" s="3"/>
    </row>
    <row r="103" spans="1:26" ht="15.75" hidden="1" customHeight="1" x14ac:dyDescent="0.4">
      <c r="A103" s="2"/>
      <c r="I103" s="47"/>
      <c r="K103" s="3"/>
    </row>
    <row r="104" spans="1:26" ht="15.75" hidden="1" customHeight="1" x14ac:dyDescent="0.4">
      <c r="A104" s="2"/>
      <c r="I104" s="47"/>
      <c r="K104" s="3"/>
    </row>
    <row r="105" spans="1:26" ht="15.75" hidden="1" customHeight="1" x14ac:dyDescent="0.4">
      <c r="A105" s="2"/>
      <c r="I105" s="47"/>
      <c r="K105" s="3"/>
    </row>
    <row r="106" spans="1:26" ht="15.75" hidden="1" customHeight="1" x14ac:dyDescent="0.4">
      <c r="A106" s="2"/>
      <c r="I106" s="47"/>
      <c r="K106" s="3"/>
    </row>
    <row r="107" spans="1:26" ht="15.75" hidden="1" customHeight="1" x14ac:dyDescent="0.4">
      <c r="A107" s="2"/>
      <c r="I107" s="47"/>
      <c r="K107" s="3"/>
    </row>
    <row r="108" spans="1:26" ht="15.75" hidden="1" customHeight="1" x14ac:dyDescent="0.4">
      <c r="A108" s="2"/>
      <c r="I108" s="47"/>
      <c r="K108" s="3"/>
    </row>
    <row r="109" spans="1:26" ht="20.100000000000001" customHeight="1" x14ac:dyDescent="0.4">
      <c r="A109" s="2"/>
      <c r="I109" s="47"/>
      <c r="K109" s="3"/>
    </row>
    <row r="110" spans="1:26" ht="20.100000000000001" customHeight="1" x14ac:dyDescent="0.4">
      <c r="A110" s="2"/>
      <c r="C110" s="212" t="s">
        <v>16</v>
      </c>
      <c r="D110" s="213"/>
      <c r="E110" s="213"/>
      <c r="F110" s="213"/>
      <c r="G110" s="213"/>
      <c r="H110" s="214"/>
      <c r="Q110" s="54"/>
    </row>
    <row r="111" spans="1:26" ht="15" customHeight="1" x14ac:dyDescent="0.4">
      <c r="A111" s="2"/>
      <c r="C111" s="14"/>
      <c r="D111" s="23"/>
      <c r="E111" s="23"/>
      <c r="F111" s="23"/>
      <c r="G111" s="23"/>
      <c r="H111" s="23"/>
      <c r="I111" s="51"/>
      <c r="J111" s="42"/>
      <c r="K111" s="51"/>
      <c r="L111" s="42"/>
      <c r="M111" s="42"/>
      <c r="N111" s="42"/>
      <c r="O111" s="42"/>
      <c r="P111" s="42"/>
      <c r="Q111" s="78"/>
      <c r="R111" s="42"/>
      <c r="S111" s="42"/>
      <c r="T111" s="42"/>
      <c r="U111" s="42"/>
      <c r="V111" s="42"/>
      <c r="W111" s="42"/>
      <c r="X111" s="42"/>
      <c r="Y111" s="42"/>
      <c r="Z111" s="90"/>
    </row>
    <row r="112" spans="1:26" ht="30" customHeight="1" x14ac:dyDescent="0.4">
      <c r="A112" s="2"/>
      <c r="C112" s="14"/>
      <c r="D112" s="186" t="s">
        <v>26</v>
      </c>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30"/>
    </row>
    <row r="113" spans="1:26" ht="20.100000000000001" customHeight="1" x14ac:dyDescent="0.4">
      <c r="A113" s="2"/>
      <c r="C113" s="11"/>
      <c r="D113" s="24">
        <v>1</v>
      </c>
      <c r="E113" s="25" t="s">
        <v>49</v>
      </c>
      <c r="F113" s="25"/>
      <c r="G113" s="25"/>
      <c r="H113" s="25"/>
      <c r="I113" s="148"/>
      <c r="J113" s="148"/>
      <c r="K113" s="148"/>
      <c r="L113" s="148"/>
      <c r="M113" s="148"/>
      <c r="N113" s="148"/>
      <c r="O113" s="148"/>
      <c r="P113" s="148"/>
      <c r="Q113" s="216"/>
      <c r="R113" s="148"/>
      <c r="S113" s="148"/>
      <c r="T113" s="148"/>
      <c r="U113" s="148"/>
      <c r="V113" s="148"/>
      <c r="W113" s="148"/>
      <c r="X113" s="148"/>
      <c r="Y113" s="148"/>
      <c r="Z113" s="30"/>
    </row>
    <row r="114" spans="1:26" ht="20.100000000000001" customHeight="1" x14ac:dyDescent="0.4">
      <c r="A114" s="2"/>
      <c r="C114" s="11"/>
      <c r="D114" s="24"/>
      <c r="E114" s="25"/>
      <c r="F114" s="25"/>
      <c r="G114" s="25"/>
      <c r="H114" s="25"/>
      <c r="I114" s="45"/>
      <c r="J114" s="60" t="s">
        <v>99</v>
      </c>
      <c r="K114" s="64"/>
      <c r="L114" s="59"/>
      <c r="M114" s="59"/>
      <c r="N114" s="59"/>
      <c r="O114" s="59"/>
      <c r="P114" s="59"/>
      <c r="Q114" s="79"/>
      <c r="R114" s="59"/>
      <c r="S114" s="59"/>
      <c r="T114" s="59"/>
      <c r="U114" s="59"/>
      <c r="V114" s="59"/>
      <c r="W114" s="59"/>
      <c r="X114" s="59"/>
      <c r="Y114" s="59"/>
      <c r="Z114" s="30"/>
    </row>
    <row r="115" spans="1:26" ht="20.100000000000001" customHeight="1" x14ac:dyDescent="0.4">
      <c r="A115" s="2">
        <f>IF(AND(TRIM($I115)&lt;&gt;"",NOT(OR(IFERROR(SEARCH(" ",$I115),0)&gt;0,IFERROR(SEARCH("　",$I115),0)&gt;0))),1001,0)</f>
        <v>0</v>
      </c>
      <c r="C115" s="11"/>
      <c r="D115" s="24">
        <f>D113+1</f>
        <v>2</v>
      </c>
      <c r="E115" s="25" t="s">
        <v>50</v>
      </c>
      <c r="F115" s="25"/>
      <c r="G115" s="25"/>
      <c r="H115" s="25"/>
      <c r="I115" s="148"/>
      <c r="J115" s="148"/>
      <c r="K115" s="148"/>
      <c r="L115" s="148"/>
      <c r="M115" s="148"/>
      <c r="N115" s="148"/>
      <c r="O115" s="148"/>
      <c r="P115" s="148"/>
      <c r="Q115" s="148"/>
      <c r="R115" s="148"/>
      <c r="S115" s="148"/>
      <c r="T115" s="148"/>
      <c r="U115" s="148"/>
      <c r="V115" s="148"/>
      <c r="W115" s="148"/>
      <c r="X115" s="148"/>
      <c r="Y115" s="148"/>
      <c r="Z115" s="30"/>
    </row>
    <row r="116" spans="1:26" ht="20.100000000000001" customHeight="1" x14ac:dyDescent="0.4">
      <c r="A116" s="2"/>
      <c r="C116" s="11"/>
      <c r="D116" s="24"/>
      <c r="E116" s="25"/>
      <c r="F116" s="25"/>
      <c r="G116" s="25"/>
      <c r="H116" s="25"/>
      <c r="I116" s="45"/>
      <c r="J116" s="60" t="s">
        <v>4</v>
      </c>
      <c r="K116" s="60"/>
      <c r="L116" s="60"/>
      <c r="M116" s="60"/>
      <c r="N116" s="60"/>
      <c r="O116" s="60"/>
      <c r="P116" s="60"/>
      <c r="Q116" s="60"/>
      <c r="R116" s="60"/>
      <c r="S116" s="60"/>
      <c r="T116" s="60"/>
      <c r="U116" s="60"/>
      <c r="V116" s="60"/>
      <c r="W116" s="60"/>
      <c r="X116" s="60"/>
      <c r="Y116" s="60"/>
      <c r="Z116" s="30"/>
    </row>
    <row r="117" spans="1:26" ht="20.100000000000001" customHeight="1" x14ac:dyDescent="0.4">
      <c r="A117" s="2">
        <f>IF(AND(TRIM($I117)&lt;&gt;"",NOT(OR(IFERROR(SEARCH(" ",$I117),0)&gt;0,IFERROR(SEARCH("　",$I117),0)&gt;0))),1001,0)</f>
        <v>0</v>
      </c>
      <c r="C117" s="11"/>
      <c r="D117" s="24">
        <f>D115+1</f>
        <v>3</v>
      </c>
      <c r="E117" s="25" t="s">
        <v>27</v>
      </c>
      <c r="F117" s="25"/>
      <c r="G117" s="25"/>
      <c r="H117" s="25"/>
      <c r="I117" s="148"/>
      <c r="J117" s="148"/>
      <c r="K117" s="148"/>
      <c r="L117" s="148"/>
      <c r="M117" s="148"/>
      <c r="N117" s="148"/>
      <c r="O117" s="148"/>
      <c r="P117" s="148"/>
      <c r="Q117" s="148"/>
      <c r="R117" s="148"/>
      <c r="S117" s="148"/>
      <c r="T117" s="148"/>
      <c r="U117" s="148"/>
      <c r="V117" s="148"/>
      <c r="W117" s="148"/>
      <c r="X117" s="148"/>
      <c r="Y117" s="148"/>
      <c r="Z117" s="30"/>
    </row>
    <row r="118" spans="1:26" ht="20.100000000000001" customHeight="1" x14ac:dyDescent="0.4">
      <c r="A118" s="2"/>
      <c r="C118" s="11"/>
      <c r="D118" s="25"/>
      <c r="E118" s="25"/>
      <c r="F118" s="25"/>
      <c r="G118" s="25"/>
      <c r="H118" s="25"/>
      <c r="I118" s="45"/>
      <c r="J118" s="60" t="s">
        <v>94</v>
      </c>
      <c r="K118" s="60"/>
      <c r="L118" s="60"/>
      <c r="M118" s="60"/>
      <c r="N118" s="60"/>
      <c r="O118" s="60"/>
      <c r="P118" s="60"/>
      <c r="Q118" s="60"/>
      <c r="R118" s="60"/>
      <c r="S118" s="60"/>
      <c r="T118" s="60"/>
      <c r="U118" s="60"/>
      <c r="V118" s="60"/>
      <c r="W118" s="60"/>
      <c r="X118" s="60"/>
      <c r="Y118" s="60"/>
      <c r="Z118" s="30"/>
    </row>
    <row r="119" spans="1:26" ht="20.100000000000001" customHeight="1" x14ac:dyDescent="0.4">
      <c r="A119" s="2"/>
      <c r="C119" s="11"/>
      <c r="D119" s="24">
        <f>D117+1</f>
        <v>4</v>
      </c>
      <c r="E119" s="25" t="s">
        <v>0</v>
      </c>
      <c r="F119" s="25"/>
      <c r="G119" s="25"/>
      <c r="H119" s="25"/>
      <c r="I119" s="208"/>
      <c r="J119" s="209"/>
      <c r="K119" s="209"/>
      <c r="L119" s="209"/>
      <c r="M119" s="209"/>
      <c r="N119" s="25"/>
      <c r="O119" s="25"/>
      <c r="P119" s="25"/>
      <c r="Q119" s="25"/>
      <c r="R119" s="25"/>
      <c r="S119" s="25"/>
      <c r="T119" s="25"/>
      <c r="U119" s="25"/>
      <c r="V119" s="25"/>
      <c r="W119" s="25"/>
      <c r="X119" s="25"/>
      <c r="Y119" s="25"/>
      <c r="Z119" s="30"/>
    </row>
    <row r="120" spans="1:26" ht="20.100000000000001" customHeight="1" x14ac:dyDescent="0.4">
      <c r="A120" s="2"/>
      <c r="C120" s="11"/>
      <c r="D120" s="24"/>
      <c r="E120" s="25"/>
      <c r="F120" s="25"/>
      <c r="G120" s="25"/>
      <c r="H120" s="25"/>
      <c r="I120" s="43"/>
      <c r="J120" s="60" t="s">
        <v>24</v>
      </c>
      <c r="K120" s="59"/>
      <c r="L120" s="59"/>
      <c r="M120" s="59"/>
      <c r="N120" s="59"/>
      <c r="O120" s="59"/>
      <c r="P120" s="59"/>
      <c r="Q120" s="59"/>
      <c r="R120" s="59"/>
      <c r="S120" s="59"/>
      <c r="T120" s="59"/>
      <c r="U120" s="59"/>
      <c r="V120" s="59"/>
      <c r="W120" s="59"/>
      <c r="X120" s="59"/>
      <c r="Y120" s="59"/>
      <c r="Z120" s="30"/>
    </row>
    <row r="121" spans="1:26" ht="20.100000000000001" customHeight="1" x14ac:dyDescent="0.4">
      <c r="A121" s="2">
        <f>IF(AND(TRIM($I121)&lt;&gt;"",AND(OR(ISERROR(FIND("@"&amp;LEFT($I121,3)&amp;"@",都道府県3))=FALSE,ISERROR(FIND("@"&amp;LEFT($I121,4)&amp;"@",都道府県4))=FALSE))=FALSE),1001,0)</f>
        <v>0</v>
      </c>
      <c r="C121" s="11"/>
      <c r="D121" s="24">
        <f>D119+1</f>
        <v>5</v>
      </c>
      <c r="E121" s="25" t="s">
        <v>30</v>
      </c>
      <c r="F121" s="25"/>
      <c r="G121" s="25"/>
      <c r="H121" s="25"/>
      <c r="I121" s="210"/>
      <c r="J121" s="210"/>
      <c r="K121" s="210"/>
      <c r="L121" s="210"/>
      <c r="M121" s="210"/>
      <c r="N121" s="210"/>
      <c r="O121" s="210"/>
      <c r="P121" s="210"/>
      <c r="Q121" s="211"/>
      <c r="R121" s="210"/>
      <c r="S121" s="210"/>
      <c r="T121" s="210"/>
      <c r="U121" s="210"/>
      <c r="V121" s="210"/>
      <c r="W121" s="210"/>
      <c r="X121" s="210"/>
      <c r="Y121" s="210"/>
      <c r="Z121" s="30"/>
    </row>
    <row r="122" spans="1:26" ht="20.100000000000001" customHeight="1" x14ac:dyDescent="0.4">
      <c r="A122" s="2"/>
      <c r="C122" s="11"/>
      <c r="D122" s="24"/>
      <c r="E122" s="25"/>
      <c r="F122" s="25"/>
      <c r="G122" s="25"/>
      <c r="H122" s="25"/>
      <c r="I122" s="43"/>
      <c r="J122" s="60" t="s">
        <v>100</v>
      </c>
      <c r="K122" s="59"/>
      <c r="L122" s="59"/>
      <c r="M122" s="59"/>
      <c r="N122" s="59"/>
      <c r="O122" s="59"/>
      <c r="P122" s="59"/>
      <c r="Q122" s="59"/>
      <c r="R122" s="59"/>
      <c r="S122" s="59"/>
      <c r="T122" s="59"/>
      <c r="U122" s="59"/>
      <c r="V122" s="59"/>
      <c r="W122" s="59"/>
      <c r="X122" s="59"/>
      <c r="Y122" s="59"/>
      <c r="Z122" s="30"/>
    </row>
    <row r="123" spans="1:26" ht="20.100000000000001" customHeight="1" x14ac:dyDescent="0.4">
      <c r="A123" s="2">
        <f>IF(AND(TRIM($I123)&lt;&gt;"",NOT(AND(ISNUMBER(VALUE(SUBSTITUTE($I123,"-",""))),IFERROR(SEARCH("-",$I123),0)&gt;0))),1001,0)</f>
        <v>0</v>
      </c>
      <c r="C123" s="11"/>
      <c r="D123" s="24">
        <f>D121+1</f>
        <v>6</v>
      </c>
      <c r="E123" s="25" t="s">
        <v>38</v>
      </c>
      <c r="F123" s="25"/>
      <c r="G123" s="25"/>
      <c r="H123" s="25"/>
      <c r="I123" s="148"/>
      <c r="J123" s="148"/>
      <c r="K123" s="148"/>
      <c r="L123" s="148"/>
      <c r="M123" s="148"/>
      <c r="N123" s="25"/>
      <c r="O123" s="72" t="s">
        <v>46</v>
      </c>
      <c r="P123" s="44"/>
      <c r="Q123" s="25" t="s">
        <v>107</v>
      </c>
      <c r="R123" s="25"/>
      <c r="S123" s="25"/>
      <c r="T123" s="25"/>
      <c r="U123" s="25"/>
      <c r="V123" s="25"/>
      <c r="W123" s="25"/>
      <c r="X123" s="25"/>
      <c r="Y123" s="59"/>
      <c r="Z123" s="30"/>
    </row>
    <row r="124" spans="1:26" ht="20.100000000000001" customHeight="1" x14ac:dyDescent="0.4">
      <c r="A124" s="2"/>
      <c r="C124" s="12"/>
      <c r="D124" s="25"/>
      <c r="E124" s="25"/>
      <c r="F124" s="25"/>
      <c r="G124" s="25"/>
      <c r="H124" s="25"/>
      <c r="I124" s="43"/>
      <c r="J124" s="60" t="s">
        <v>80</v>
      </c>
      <c r="K124" s="59"/>
      <c r="L124" s="59"/>
      <c r="M124" s="59"/>
      <c r="N124" s="59"/>
      <c r="O124" s="59"/>
      <c r="P124" s="59"/>
      <c r="Q124" s="59"/>
      <c r="R124" s="59"/>
      <c r="S124" s="59"/>
      <c r="T124" s="59"/>
      <c r="U124" s="59"/>
      <c r="V124" s="59"/>
      <c r="W124" s="59"/>
      <c r="X124" s="59"/>
      <c r="Y124" s="59"/>
      <c r="Z124" s="30"/>
    </row>
    <row r="125" spans="1:26" ht="20.100000000000001" customHeight="1" x14ac:dyDescent="0.4">
      <c r="A125" s="2">
        <f>IF(AND(TRIM($I125)&lt;&gt;"",NOT(AND(ISNUMBER(VALUE(SUBSTITUTE($I125,"-",""))),IFERROR(SEARCH("-",$I125),0)&gt;0))),1001,0)</f>
        <v>0</v>
      </c>
      <c r="C125" s="11"/>
      <c r="D125" s="24">
        <f>D123+1</f>
        <v>7</v>
      </c>
      <c r="E125" s="25" t="s">
        <v>40</v>
      </c>
      <c r="F125" s="25"/>
      <c r="G125" s="25"/>
      <c r="H125" s="25"/>
      <c r="I125" s="148"/>
      <c r="J125" s="148"/>
      <c r="K125" s="148"/>
      <c r="L125" s="148"/>
      <c r="M125" s="148"/>
      <c r="N125" s="59"/>
      <c r="O125" s="59"/>
      <c r="P125" s="59"/>
      <c r="Q125" s="59"/>
      <c r="R125" s="59"/>
      <c r="S125" s="59"/>
      <c r="T125" s="59"/>
      <c r="U125" s="59"/>
      <c r="V125" s="59"/>
      <c r="W125" s="59"/>
      <c r="X125" s="59"/>
      <c r="Y125" s="59"/>
      <c r="Z125" s="30"/>
    </row>
    <row r="126" spans="1:26" ht="20.100000000000001" customHeight="1" x14ac:dyDescent="0.4">
      <c r="A126" s="2"/>
      <c r="C126" s="12"/>
      <c r="D126" s="25"/>
      <c r="E126" s="25"/>
      <c r="F126" s="25"/>
      <c r="G126" s="25"/>
      <c r="H126" s="25"/>
      <c r="I126" s="43"/>
      <c r="J126" s="60" t="s">
        <v>80</v>
      </c>
      <c r="K126" s="59"/>
      <c r="L126" s="59"/>
      <c r="M126" s="59"/>
      <c r="N126" s="59"/>
      <c r="O126" s="59"/>
      <c r="P126" s="59"/>
      <c r="Q126" s="59"/>
      <c r="R126" s="59"/>
      <c r="S126" s="59"/>
      <c r="T126" s="59"/>
      <c r="U126" s="59"/>
      <c r="V126" s="59"/>
      <c r="W126" s="59"/>
      <c r="X126" s="59"/>
      <c r="Y126" s="59"/>
      <c r="Z126" s="30"/>
    </row>
    <row r="127" spans="1:26" ht="20.100000000000001" customHeight="1" x14ac:dyDescent="0.4">
      <c r="A127" s="2">
        <f>IF(AND(TRIM($I127)&lt;&gt;"",NOT(IFERROR(SEARCH("@",$I127),0)&gt;0)),1001,0)</f>
        <v>0</v>
      </c>
      <c r="C127" s="11"/>
      <c r="D127" s="24">
        <f>D125+1</f>
        <v>8</v>
      </c>
      <c r="E127" s="25" t="s">
        <v>42</v>
      </c>
      <c r="F127" s="25"/>
      <c r="G127" s="25"/>
      <c r="H127" s="25"/>
      <c r="I127" s="148"/>
      <c r="J127" s="148"/>
      <c r="K127" s="148"/>
      <c r="L127" s="148"/>
      <c r="M127" s="148"/>
      <c r="N127" s="148"/>
      <c r="O127" s="148"/>
      <c r="P127" s="148"/>
      <c r="Q127" s="167"/>
      <c r="R127" s="148"/>
      <c r="S127" s="148"/>
      <c r="T127" s="148"/>
      <c r="U127" s="148"/>
      <c r="V127" s="148"/>
      <c r="W127" s="148"/>
      <c r="X127" s="148"/>
      <c r="Y127" s="148"/>
      <c r="Z127" s="30"/>
    </row>
    <row r="128" spans="1:26" ht="20.100000000000001" customHeight="1" x14ac:dyDescent="0.4">
      <c r="A128" s="2"/>
      <c r="C128" s="12"/>
      <c r="D128" s="25"/>
      <c r="E128" s="25"/>
      <c r="F128" s="25"/>
      <c r="G128" s="25"/>
      <c r="H128" s="25"/>
      <c r="I128" s="43"/>
      <c r="J128" s="60" t="s">
        <v>101</v>
      </c>
      <c r="K128" s="64"/>
      <c r="L128" s="59"/>
      <c r="M128" s="59"/>
      <c r="N128" s="59"/>
      <c r="O128" s="59"/>
      <c r="P128" s="59"/>
      <c r="Q128" s="76"/>
      <c r="R128" s="59"/>
      <c r="S128" s="59"/>
      <c r="T128" s="59"/>
      <c r="U128" s="59"/>
      <c r="V128" s="59"/>
      <c r="W128" s="59"/>
      <c r="X128" s="59"/>
      <c r="Y128" s="59"/>
      <c r="Z128" s="30"/>
    </row>
    <row r="129" spans="1:26" ht="20.100000000000001" customHeight="1" x14ac:dyDescent="0.4">
      <c r="A129" s="2"/>
      <c r="C129" s="13"/>
      <c r="D129" s="21"/>
      <c r="E129" s="21"/>
      <c r="F129" s="21"/>
      <c r="G129" s="21"/>
      <c r="H129" s="21"/>
      <c r="I129" s="52"/>
      <c r="J129" s="46"/>
      <c r="K129" s="52"/>
      <c r="L129" s="46"/>
      <c r="M129" s="46"/>
      <c r="N129" s="46"/>
      <c r="O129" s="46"/>
      <c r="P129" s="46"/>
      <c r="Q129" s="67"/>
      <c r="R129" s="46"/>
      <c r="S129" s="46"/>
      <c r="T129" s="46"/>
      <c r="U129" s="46"/>
      <c r="V129" s="46"/>
      <c r="W129" s="46"/>
      <c r="X129" s="46"/>
      <c r="Y129" s="46"/>
      <c r="Z129" s="93"/>
    </row>
    <row r="130" spans="1:26" ht="20.100000000000001" customHeight="1" x14ac:dyDescent="0.4">
      <c r="A130" s="2"/>
      <c r="I130" s="48"/>
      <c r="J130" s="48"/>
      <c r="K130" s="48"/>
      <c r="L130" s="48"/>
      <c r="M130" s="48"/>
      <c r="N130" s="48"/>
      <c r="O130" s="48"/>
      <c r="P130" s="48"/>
      <c r="Q130" s="68"/>
      <c r="R130" s="48"/>
      <c r="S130" s="48"/>
      <c r="T130" s="48"/>
      <c r="U130" s="48"/>
      <c r="V130" s="48"/>
      <c r="W130" s="48"/>
      <c r="X130" s="48"/>
      <c r="Y130" s="48"/>
    </row>
    <row r="131" spans="1:26" ht="15.75" hidden="1" customHeight="1" x14ac:dyDescent="0.4">
      <c r="A131" s="2"/>
      <c r="I131" s="48"/>
      <c r="J131" s="48"/>
      <c r="K131" s="48"/>
      <c r="L131" s="48"/>
      <c r="M131" s="48"/>
      <c r="N131" s="48"/>
      <c r="O131" s="48"/>
      <c r="P131" s="48"/>
      <c r="Q131" s="68"/>
      <c r="R131" s="48"/>
      <c r="S131" s="48"/>
      <c r="T131" s="48"/>
      <c r="U131" s="48"/>
      <c r="V131" s="48"/>
      <c r="W131" s="48"/>
      <c r="X131" s="48"/>
      <c r="Y131" s="48"/>
    </row>
    <row r="132" spans="1:26" ht="15.75" hidden="1" customHeight="1" x14ac:dyDescent="0.4">
      <c r="A132" s="2"/>
      <c r="I132" s="48"/>
      <c r="J132" s="48"/>
      <c r="K132" s="48"/>
      <c r="L132" s="48"/>
      <c r="M132" s="48"/>
      <c r="N132" s="48"/>
      <c r="O132" s="48"/>
      <c r="P132" s="48"/>
      <c r="Q132" s="68"/>
      <c r="R132" s="48"/>
      <c r="S132" s="48"/>
      <c r="T132" s="48"/>
      <c r="U132" s="48"/>
      <c r="V132" s="48"/>
      <c r="W132" s="48"/>
      <c r="X132" s="48"/>
      <c r="Y132" s="48"/>
    </row>
    <row r="133" spans="1:26" ht="15.75" hidden="1" customHeight="1" x14ac:dyDescent="0.4">
      <c r="A133" s="2"/>
      <c r="I133" s="48"/>
      <c r="J133" s="48"/>
      <c r="K133" s="48"/>
      <c r="L133" s="48"/>
      <c r="M133" s="48"/>
      <c r="N133" s="48"/>
      <c r="O133" s="48"/>
      <c r="P133" s="48"/>
      <c r="Q133" s="68"/>
      <c r="R133" s="48"/>
      <c r="S133" s="48"/>
      <c r="T133" s="48"/>
      <c r="U133" s="48"/>
      <c r="V133" s="48"/>
      <c r="W133" s="48"/>
      <c r="X133" s="48"/>
      <c r="Y133" s="48"/>
    </row>
    <row r="134" spans="1:26" ht="15.75" hidden="1" customHeight="1" x14ac:dyDescent="0.4">
      <c r="A134" s="2"/>
      <c r="I134" s="48"/>
      <c r="J134" s="48"/>
      <c r="K134" s="48"/>
      <c r="L134" s="48"/>
      <c r="M134" s="48"/>
      <c r="N134" s="48"/>
      <c r="O134" s="48"/>
      <c r="P134" s="48"/>
      <c r="Q134" s="68"/>
      <c r="R134" s="48"/>
      <c r="S134" s="48"/>
      <c r="T134" s="48"/>
      <c r="U134" s="48"/>
      <c r="V134" s="48"/>
      <c r="W134" s="48"/>
      <c r="X134" s="48"/>
      <c r="Y134" s="48"/>
    </row>
    <row r="135" spans="1:26" ht="15.75" hidden="1" customHeight="1" x14ac:dyDescent="0.4">
      <c r="A135" s="2"/>
      <c r="I135" s="48"/>
      <c r="J135" s="48"/>
      <c r="K135" s="48"/>
      <c r="L135" s="48"/>
      <c r="M135" s="48"/>
      <c r="N135" s="48"/>
      <c r="O135" s="48"/>
      <c r="P135" s="48"/>
      <c r="Q135" s="68"/>
      <c r="R135" s="48"/>
      <c r="S135" s="48"/>
      <c r="T135" s="48"/>
      <c r="U135" s="48"/>
      <c r="V135" s="48"/>
      <c r="W135" s="48"/>
      <c r="X135" s="48"/>
      <c r="Y135" s="48"/>
    </row>
    <row r="136" spans="1:26" ht="15.75" hidden="1" customHeight="1" x14ac:dyDescent="0.4">
      <c r="A136" s="2"/>
      <c r="I136" s="48"/>
      <c r="J136" s="48"/>
      <c r="K136" s="48"/>
      <c r="L136" s="48"/>
      <c r="M136" s="48"/>
      <c r="N136" s="48"/>
      <c r="O136" s="48"/>
      <c r="P136" s="48"/>
      <c r="Q136" s="68"/>
      <c r="R136" s="48"/>
      <c r="S136" s="48"/>
      <c r="T136" s="48"/>
      <c r="U136" s="48"/>
      <c r="V136" s="48"/>
      <c r="W136" s="48"/>
      <c r="X136" s="48"/>
      <c r="Y136" s="48"/>
    </row>
    <row r="137" spans="1:26" ht="15.75" hidden="1" customHeight="1" x14ac:dyDescent="0.4">
      <c r="A137" s="2"/>
      <c r="I137" s="48"/>
      <c r="J137" s="48"/>
      <c r="K137" s="48"/>
      <c r="L137" s="48"/>
      <c r="M137" s="48"/>
      <c r="N137" s="48"/>
      <c r="O137" s="48"/>
      <c r="P137" s="48"/>
      <c r="Q137" s="68"/>
      <c r="R137" s="48"/>
      <c r="S137" s="48"/>
      <c r="T137" s="48"/>
      <c r="U137" s="48"/>
      <c r="V137" s="48"/>
      <c r="W137" s="48"/>
      <c r="X137" s="48"/>
      <c r="Y137" s="48"/>
    </row>
    <row r="138" spans="1:26" ht="15.75" hidden="1" customHeight="1" x14ac:dyDescent="0.4">
      <c r="A138" s="2"/>
      <c r="I138" s="48"/>
      <c r="J138" s="48"/>
      <c r="K138" s="48"/>
      <c r="L138" s="48"/>
      <c r="M138" s="48"/>
      <c r="N138" s="48"/>
      <c r="O138" s="48"/>
      <c r="P138" s="48"/>
      <c r="Q138" s="68"/>
      <c r="R138" s="48"/>
      <c r="S138" s="48"/>
      <c r="T138" s="48"/>
      <c r="U138" s="48"/>
      <c r="V138" s="48"/>
      <c r="W138" s="48"/>
      <c r="X138" s="48"/>
      <c r="Y138" s="48"/>
    </row>
    <row r="139" spans="1:26" ht="15.75" hidden="1" customHeight="1" x14ac:dyDescent="0.4">
      <c r="A139" s="2"/>
      <c r="I139" s="48"/>
      <c r="J139" s="48"/>
      <c r="K139" s="48"/>
      <c r="L139" s="48"/>
      <c r="M139" s="48"/>
      <c r="N139" s="48"/>
      <c r="O139" s="48"/>
      <c r="P139" s="48"/>
      <c r="Q139" s="68"/>
      <c r="R139" s="48"/>
      <c r="S139" s="48"/>
      <c r="T139" s="48"/>
      <c r="U139" s="48"/>
      <c r="V139" s="48"/>
      <c r="W139" s="48"/>
      <c r="X139" s="48"/>
      <c r="Y139" s="48"/>
    </row>
    <row r="140" spans="1:26" ht="15.75" hidden="1" customHeight="1" x14ac:dyDescent="0.4">
      <c r="A140" s="2"/>
      <c r="I140" s="48"/>
      <c r="J140" s="48"/>
      <c r="K140" s="48"/>
      <c r="L140" s="48"/>
      <c r="M140" s="48"/>
      <c r="N140" s="48"/>
      <c r="O140" s="48"/>
      <c r="P140" s="48"/>
      <c r="Q140" s="68"/>
      <c r="R140" s="48"/>
      <c r="S140" s="48"/>
      <c r="T140" s="48"/>
      <c r="U140" s="48"/>
      <c r="V140" s="48"/>
      <c r="W140" s="48"/>
      <c r="X140" s="48"/>
      <c r="Y140" s="48"/>
    </row>
    <row r="141" spans="1:26" ht="15.75" hidden="1" customHeight="1" x14ac:dyDescent="0.4">
      <c r="A141" s="2"/>
      <c r="I141" s="48"/>
      <c r="J141" s="48"/>
      <c r="K141" s="48"/>
      <c r="L141" s="48"/>
      <c r="M141" s="48"/>
      <c r="N141" s="48"/>
      <c r="O141" s="48"/>
      <c r="P141" s="48"/>
      <c r="Q141" s="68"/>
      <c r="R141" s="48"/>
      <c r="S141" s="48"/>
      <c r="T141" s="48"/>
      <c r="U141" s="48"/>
      <c r="V141" s="48"/>
      <c r="W141" s="48"/>
      <c r="X141" s="48"/>
      <c r="Y141" s="48"/>
    </row>
    <row r="142" spans="1:26" ht="15.75" hidden="1" customHeight="1" x14ac:dyDescent="0.4">
      <c r="A142" s="2"/>
      <c r="I142" s="48"/>
      <c r="J142" s="48"/>
      <c r="K142" s="48"/>
      <c r="L142" s="48"/>
      <c r="M142" s="48"/>
      <c r="N142" s="48"/>
      <c r="O142" s="48"/>
      <c r="P142" s="48"/>
      <c r="Q142" s="68"/>
      <c r="R142" s="48"/>
      <c r="S142" s="48"/>
      <c r="T142" s="48"/>
      <c r="U142" s="48"/>
      <c r="V142" s="48"/>
      <c r="W142" s="48"/>
      <c r="X142" s="48"/>
      <c r="Y142" s="48"/>
    </row>
    <row r="143" spans="1:26" ht="15.75" hidden="1" customHeight="1" x14ac:dyDescent="0.4">
      <c r="A143" s="2"/>
      <c r="I143" s="48"/>
      <c r="J143" s="48"/>
      <c r="K143" s="48"/>
      <c r="L143" s="48"/>
      <c r="M143" s="48"/>
      <c r="N143" s="48"/>
      <c r="O143" s="48"/>
      <c r="P143" s="48"/>
      <c r="Q143" s="68"/>
      <c r="R143" s="48"/>
      <c r="S143" s="48"/>
      <c r="T143" s="48"/>
      <c r="U143" s="48"/>
      <c r="V143" s="48"/>
      <c r="W143" s="48"/>
      <c r="X143" s="48"/>
      <c r="Y143" s="48"/>
    </row>
    <row r="144" spans="1:26" ht="15.75" hidden="1" customHeight="1" x14ac:dyDescent="0.4">
      <c r="A144" s="2"/>
      <c r="I144" s="48"/>
      <c r="J144" s="48"/>
      <c r="K144" s="48"/>
      <c r="L144" s="48"/>
      <c r="M144" s="48"/>
      <c r="N144" s="48"/>
      <c r="O144" s="48"/>
      <c r="P144" s="48"/>
      <c r="Q144" s="68"/>
      <c r="R144" s="48"/>
      <c r="S144" s="48"/>
      <c r="T144" s="48"/>
      <c r="U144" s="48"/>
      <c r="V144" s="48"/>
      <c r="W144" s="48"/>
      <c r="X144" s="48"/>
      <c r="Y144" s="48"/>
    </row>
    <row r="145" spans="1:26" ht="15.75" hidden="1" customHeight="1" x14ac:dyDescent="0.4">
      <c r="A145" s="2"/>
      <c r="I145" s="48"/>
      <c r="J145" s="48"/>
      <c r="K145" s="48"/>
      <c r="L145" s="48"/>
      <c r="M145" s="48"/>
      <c r="N145" s="48"/>
      <c r="O145" s="48"/>
      <c r="P145" s="48"/>
      <c r="Q145" s="68"/>
      <c r="R145" s="48"/>
      <c r="S145" s="48"/>
      <c r="T145" s="48"/>
      <c r="U145" s="48"/>
      <c r="V145" s="48"/>
      <c r="W145" s="48"/>
      <c r="X145" s="48"/>
      <c r="Y145" s="48"/>
    </row>
    <row r="146" spans="1:26" ht="15.75" hidden="1" customHeight="1" x14ac:dyDescent="0.4">
      <c r="A146" s="2"/>
      <c r="I146" s="48"/>
      <c r="J146" s="48"/>
      <c r="K146" s="48"/>
      <c r="L146" s="48"/>
      <c r="M146" s="48"/>
      <c r="N146" s="48"/>
      <c r="O146" s="48"/>
      <c r="P146" s="48"/>
      <c r="Q146" s="68"/>
      <c r="R146" s="48"/>
      <c r="S146" s="48"/>
      <c r="T146" s="48"/>
      <c r="U146" s="48"/>
      <c r="V146" s="48"/>
      <c r="W146" s="48"/>
      <c r="X146" s="48"/>
      <c r="Y146" s="48"/>
    </row>
    <row r="147" spans="1:26" ht="15.75" hidden="1" customHeight="1" x14ac:dyDescent="0.4">
      <c r="A147" s="2"/>
      <c r="I147" s="48"/>
      <c r="J147" s="48"/>
      <c r="K147" s="48"/>
      <c r="L147" s="48"/>
      <c r="M147" s="48"/>
      <c r="N147" s="48"/>
      <c r="O147" s="48"/>
      <c r="P147" s="48"/>
      <c r="Q147" s="68"/>
      <c r="R147" s="48"/>
      <c r="S147" s="48"/>
      <c r="T147" s="48"/>
      <c r="U147" s="48"/>
      <c r="V147" s="48"/>
      <c r="W147" s="48"/>
      <c r="X147" s="48"/>
      <c r="Y147" s="48"/>
    </row>
    <row r="148" spans="1:26" ht="15.75" hidden="1" customHeight="1" x14ac:dyDescent="0.4">
      <c r="A148" s="2"/>
      <c r="I148" s="48"/>
      <c r="J148" s="48"/>
      <c r="K148" s="48"/>
      <c r="L148" s="48"/>
      <c r="M148" s="48"/>
      <c r="N148" s="48"/>
      <c r="O148" s="48"/>
      <c r="P148" s="48"/>
      <c r="Q148" s="68"/>
      <c r="R148" s="48"/>
      <c r="S148" s="48"/>
      <c r="T148" s="48"/>
      <c r="U148" s="48"/>
      <c r="V148" s="48"/>
      <c r="W148" s="48"/>
      <c r="X148" s="48"/>
      <c r="Y148" s="48"/>
    </row>
    <row r="149" spans="1:26" ht="15.75" hidden="1" customHeight="1" x14ac:dyDescent="0.4">
      <c r="A149" s="2"/>
      <c r="I149" s="48"/>
      <c r="J149" s="48"/>
      <c r="K149" s="48"/>
      <c r="L149" s="48"/>
      <c r="M149" s="48"/>
      <c r="N149" s="48"/>
      <c r="O149" s="48"/>
      <c r="P149" s="48"/>
      <c r="Q149" s="68"/>
      <c r="R149" s="48"/>
      <c r="S149" s="48"/>
      <c r="T149" s="48"/>
      <c r="U149" s="48"/>
      <c r="V149" s="48"/>
      <c r="W149" s="48"/>
      <c r="X149" s="48"/>
      <c r="Y149" s="48"/>
    </row>
    <row r="150" spans="1:26" ht="20.100000000000001" customHeight="1" x14ac:dyDescent="0.4">
      <c r="A150" s="2"/>
      <c r="I150" s="48"/>
      <c r="Q150" s="80"/>
    </row>
    <row r="151" spans="1:26" ht="20.100000000000001" customHeight="1" x14ac:dyDescent="0.4">
      <c r="A151" s="2"/>
      <c r="C151" s="212" t="s">
        <v>18</v>
      </c>
      <c r="D151" s="213"/>
      <c r="E151" s="213"/>
      <c r="F151" s="213"/>
      <c r="G151" s="213"/>
      <c r="H151" s="214"/>
      <c r="I151" s="3"/>
      <c r="K151" s="3"/>
    </row>
    <row r="152" spans="1:26" ht="20.100000000000001" customHeight="1" x14ac:dyDescent="0.4">
      <c r="A152" s="2"/>
      <c r="C152" s="10"/>
      <c r="D152" s="19"/>
      <c r="E152" s="19"/>
      <c r="F152" s="19"/>
      <c r="G152" s="19"/>
      <c r="H152" s="19"/>
      <c r="I152" s="42"/>
      <c r="J152" s="42"/>
      <c r="K152" s="42"/>
      <c r="L152" s="42"/>
      <c r="M152" s="42"/>
      <c r="N152" s="42"/>
      <c r="O152" s="42"/>
      <c r="P152" s="42"/>
      <c r="Q152" s="42"/>
      <c r="R152" s="42"/>
      <c r="S152" s="42"/>
      <c r="T152" s="42"/>
      <c r="U152" s="42"/>
      <c r="V152" s="42"/>
      <c r="W152" s="42"/>
      <c r="X152" s="42"/>
      <c r="Y152" s="42"/>
      <c r="Z152" s="90"/>
    </row>
    <row r="153" spans="1:26" ht="20.100000000000001" customHeight="1" x14ac:dyDescent="0.4">
      <c r="A153" s="2"/>
      <c r="C153" s="10"/>
      <c r="D153" s="26" t="s">
        <v>6</v>
      </c>
      <c r="E153" s="22"/>
      <c r="F153" s="22"/>
      <c r="G153" s="22"/>
      <c r="H153" s="22"/>
      <c r="I153" s="49"/>
      <c r="J153" s="49"/>
      <c r="K153" s="49"/>
      <c r="L153" s="49"/>
      <c r="M153" s="49"/>
      <c r="N153" s="49"/>
      <c r="O153" s="49"/>
      <c r="P153" s="49"/>
      <c r="Q153" s="49"/>
      <c r="R153" s="49"/>
      <c r="S153" s="49"/>
      <c r="T153" s="49"/>
      <c r="U153" s="49"/>
      <c r="V153" s="49"/>
      <c r="W153" s="49"/>
      <c r="X153" s="59"/>
      <c r="Y153" s="25"/>
      <c r="Z153" s="30"/>
    </row>
    <row r="154" spans="1:26" ht="20.100000000000001" customHeight="1" x14ac:dyDescent="0.4">
      <c r="A154" s="2">
        <f>IF(AND($I154&lt;&gt;"しない",$I154&lt;&gt;"する"),1001,0)</f>
        <v>0</v>
      </c>
      <c r="C154" s="11"/>
      <c r="D154" s="20">
        <v>1</v>
      </c>
      <c r="E154" s="2" t="s">
        <v>51</v>
      </c>
      <c r="I154" s="148" t="s">
        <v>88</v>
      </c>
      <c r="J154" s="215"/>
      <c r="K154" s="215"/>
      <c r="L154" s="215"/>
      <c r="M154" s="215"/>
      <c r="N154" s="25"/>
      <c r="O154" s="25"/>
      <c r="P154" s="25"/>
      <c r="Q154" s="25"/>
      <c r="R154" s="25"/>
      <c r="S154" s="25"/>
      <c r="T154" s="25"/>
      <c r="U154" s="25"/>
      <c r="V154" s="25"/>
      <c r="W154" s="25"/>
      <c r="X154" s="25"/>
      <c r="Y154" s="25"/>
      <c r="Z154" s="30"/>
    </row>
    <row r="155" spans="1:26" ht="20.100000000000001" customHeight="1" x14ac:dyDescent="0.4">
      <c r="A155" s="2"/>
      <c r="C155" s="12"/>
      <c r="I155" s="53"/>
      <c r="J155" s="60" t="s">
        <v>97</v>
      </c>
      <c r="K155" s="60"/>
      <c r="L155" s="60"/>
      <c r="M155" s="60"/>
      <c r="N155" s="60"/>
      <c r="O155" s="60"/>
      <c r="P155" s="60"/>
      <c r="Q155" s="60"/>
      <c r="R155" s="60"/>
      <c r="S155" s="60"/>
      <c r="T155" s="60"/>
      <c r="U155" s="25"/>
      <c r="V155" s="25"/>
      <c r="W155" s="25"/>
      <c r="X155" s="25"/>
      <c r="Y155" s="25"/>
      <c r="Z155" s="30"/>
    </row>
    <row r="156" spans="1:26" ht="20.100000000000001" customHeight="1" x14ac:dyDescent="0.4">
      <c r="A156" s="2">
        <f>IF(AND($I154="する",OR(TRIM($I156)="",NOT(OR(IFERROR(SEARCH(" ",$I156),0)&gt;0,IFERROR(SEARCH("　",$I156),0)&gt;0)))),1001,0)</f>
        <v>0</v>
      </c>
      <c r="C156" s="11"/>
      <c r="D156" s="20">
        <v>2</v>
      </c>
      <c r="E156" s="2" t="s">
        <v>50</v>
      </c>
      <c r="I156" s="148"/>
      <c r="J156" s="148"/>
      <c r="K156" s="148"/>
      <c r="L156" s="148"/>
      <c r="M156" s="148"/>
      <c r="N156" s="148"/>
      <c r="O156" s="148"/>
      <c r="P156" s="148"/>
      <c r="Q156" s="148"/>
      <c r="R156" s="148"/>
      <c r="S156" s="148"/>
      <c r="T156" s="148"/>
      <c r="U156" s="148"/>
      <c r="V156" s="148"/>
      <c r="W156" s="148"/>
      <c r="X156" s="148"/>
      <c r="Y156" s="148"/>
      <c r="Z156" s="30"/>
    </row>
    <row r="157" spans="1:26" ht="20.100000000000001" customHeight="1" x14ac:dyDescent="0.4">
      <c r="A157" s="2"/>
      <c r="C157" s="11"/>
      <c r="D157" s="20"/>
      <c r="I157" s="45"/>
      <c r="J157" s="60" t="s">
        <v>4</v>
      </c>
      <c r="K157" s="60"/>
      <c r="L157" s="60"/>
      <c r="M157" s="60"/>
      <c r="N157" s="60"/>
      <c r="O157" s="60"/>
      <c r="P157" s="60"/>
      <c r="Q157" s="60"/>
      <c r="R157" s="60"/>
      <c r="S157" s="60"/>
      <c r="T157" s="60"/>
      <c r="U157" s="60"/>
      <c r="V157" s="60"/>
      <c r="W157" s="60"/>
      <c r="X157" s="60"/>
      <c r="Y157" s="60"/>
      <c r="Z157" s="30"/>
    </row>
    <row r="158" spans="1:26" ht="20.100000000000001" customHeight="1" x14ac:dyDescent="0.4">
      <c r="A158" s="2">
        <f>IF(AND($I154="する",OR(TRIM($I158)="",NOT(OR(IFERROR(SEARCH(" ",$I158),0)&gt;0,IFERROR(SEARCH("　",$I158),0)&gt;0)))),1001,0)</f>
        <v>0</v>
      </c>
      <c r="C158" s="11"/>
      <c r="D158" s="20">
        <v>3</v>
      </c>
      <c r="E158" s="2" t="s">
        <v>27</v>
      </c>
      <c r="I158" s="148"/>
      <c r="J158" s="148"/>
      <c r="K158" s="148"/>
      <c r="L158" s="148"/>
      <c r="M158" s="148"/>
      <c r="N158" s="148"/>
      <c r="O158" s="148"/>
      <c r="P158" s="148"/>
      <c r="Q158" s="148"/>
      <c r="R158" s="148"/>
      <c r="S158" s="148"/>
      <c r="T158" s="148"/>
      <c r="U158" s="148"/>
      <c r="V158" s="148"/>
      <c r="W158" s="148"/>
      <c r="X158" s="148"/>
      <c r="Y158" s="148"/>
      <c r="Z158" s="30"/>
    </row>
    <row r="159" spans="1:26" ht="20.100000000000001" customHeight="1" x14ac:dyDescent="0.4">
      <c r="A159" s="2"/>
      <c r="C159" s="12"/>
      <c r="I159" s="45"/>
      <c r="J159" s="60" t="s">
        <v>94</v>
      </c>
      <c r="K159" s="60"/>
      <c r="L159" s="60"/>
      <c r="M159" s="60"/>
      <c r="N159" s="60"/>
      <c r="O159" s="60"/>
      <c r="P159" s="60"/>
      <c r="Q159" s="60"/>
      <c r="R159" s="60"/>
      <c r="S159" s="60"/>
      <c r="T159" s="60"/>
      <c r="U159" s="60"/>
      <c r="V159" s="60"/>
      <c r="W159" s="60"/>
      <c r="X159" s="60"/>
      <c r="Y159" s="60"/>
      <c r="Z159" s="30"/>
    </row>
    <row r="160" spans="1:26" ht="20.100000000000001" customHeight="1" x14ac:dyDescent="0.4">
      <c r="A160" s="2">
        <f>IF(AND($I154="する",OR(TRIM($I160)="",LEN($I160)&lt;&gt;8,NOT(ISNUMBER(VALUE(I160))),IFERROR(SEARCH("-",$I160),0)&gt;0)),1001,0)</f>
        <v>0</v>
      </c>
      <c r="C160" s="11"/>
      <c r="D160" s="20">
        <v>4</v>
      </c>
      <c r="E160" s="2" t="s">
        <v>39</v>
      </c>
      <c r="I160" s="148"/>
      <c r="J160" s="148"/>
      <c r="K160" s="148"/>
      <c r="L160" s="148"/>
      <c r="M160" s="148"/>
      <c r="N160" s="25"/>
      <c r="O160" s="25"/>
      <c r="P160" s="25"/>
      <c r="Q160" s="25"/>
      <c r="R160" s="25"/>
      <c r="S160" s="25"/>
      <c r="T160" s="25"/>
      <c r="U160" s="25"/>
      <c r="V160" s="25"/>
      <c r="W160" s="25"/>
      <c r="X160" s="25"/>
      <c r="Y160" s="25"/>
      <c r="Z160" s="30"/>
    </row>
    <row r="161" spans="1:27" ht="20.100000000000001" customHeight="1" x14ac:dyDescent="0.4">
      <c r="A161" s="2"/>
      <c r="C161" s="12"/>
      <c r="I161" s="43"/>
      <c r="J161" s="60" t="s">
        <v>77</v>
      </c>
      <c r="K161" s="59"/>
      <c r="L161" s="59"/>
      <c r="M161" s="59"/>
      <c r="N161" s="59"/>
      <c r="O161" s="59"/>
      <c r="P161" s="59"/>
      <c r="Q161" s="59"/>
      <c r="R161" s="59"/>
      <c r="S161" s="59"/>
      <c r="T161" s="59"/>
      <c r="U161" s="59"/>
      <c r="V161" s="59"/>
      <c r="W161" s="59"/>
      <c r="X161" s="59"/>
      <c r="Y161" s="59"/>
      <c r="Z161" s="30"/>
    </row>
    <row r="162" spans="1:27" ht="20.100000000000001" customHeight="1" x14ac:dyDescent="0.4">
      <c r="A162" s="2">
        <f>IF(AND($I154="する",TRIM($I162)=""),1001,0)</f>
        <v>0</v>
      </c>
      <c r="C162" s="11"/>
      <c r="D162" s="20">
        <v>5</v>
      </c>
      <c r="E162" s="2" t="s">
        <v>0</v>
      </c>
      <c r="I162" s="208"/>
      <c r="J162" s="209"/>
      <c r="K162" s="209"/>
      <c r="L162" s="209"/>
      <c r="M162" s="209"/>
      <c r="N162" s="25"/>
      <c r="O162" s="25"/>
      <c r="P162" s="25"/>
      <c r="Q162" s="25"/>
      <c r="R162" s="25"/>
      <c r="S162" s="25"/>
      <c r="T162" s="25"/>
      <c r="U162" s="25"/>
      <c r="V162" s="25"/>
      <c r="W162" s="25"/>
      <c r="X162" s="25"/>
      <c r="Y162" s="25"/>
      <c r="Z162" s="30"/>
    </row>
    <row r="163" spans="1:27" ht="20.100000000000001" customHeight="1" x14ac:dyDescent="0.4">
      <c r="A163" s="2"/>
      <c r="C163" s="11"/>
      <c r="D163" s="20"/>
      <c r="I163" s="43"/>
      <c r="J163" s="60" t="s">
        <v>90</v>
      </c>
      <c r="K163" s="59"/>
      <c r="L163" s="59"/>
      <c r="M163" s="59"/>
      <c r="N163" s="59"/>
      <c r="O163" s="59"/>
      <c r="P163" s="59"/>
      <c r="Q163" s="59"/>
      <c r="R163" s="59"/>
      <c r="S163" s="59"/>
      <c r="T163" s="59"/>
      <c r="U163" s="59"/>
      <c r="V163" s="59"/>
      <c r="W163" s="59"/>
      <c r="X163" s="59"/>
      <c r="Y163" s="59"/>
      <c r="Z163" s="30"/>
    </row>
    <row r="164" spans="1:27" ht="20.100000000000001" customHeight="1" x14ac:dyDescent="0.4">
      <c r="A164" s="2">
        <f>IF(AND($I154="する",AND($I164&lt;&gt;"",OR(ISERROR(FIND("@"&amp;LEFT($I164,3)&amp;"@",都道府県3))=FALSE,ISERROR(FIND("@"&amp;LEFT($I164,4)&amp;"@",都道府県4))=FALSE))=FALSE),1001,0)</f>
        <v>0</v>
      </c>
      <c r="C164" s="11"/>
      <c r="D164" s="20">
        <v>6</v>
      </c>
      <c r="E164" s="2" t="s">
        <v>30</v>
      </c>
      <c r="I164" s="210"/>
      <c r="J164" s="210"/>
      <c r="K164" s="210"/>
      <c r="L164" s="210"/>
      <c r="M164" s="210"/>
      <c r="N164" s="210"/>
      <c r="O164" s="210"/>
      <c r="P164" s="210"/>
      <c r="Q164" s="211"/>
      <c r="R164" s="210"/>
      <c r="S164" s="210"/>
      <c r="T164" s="210"/>
      <c r="U164" s="210"/>
      <c r="V164" s="210"/>
      <c r="W164" s="210"/>
      <c r="X164" s="210"/>
      <c r="Y164" s="210"/>
      <c r="Z164" s="30"/>
    </row>
    <row r="165" spans="1:27" ht="20.100000000000001" customHeight="1" x14ac:dyDescent="0.4">
      <c r="A165" s="2"/>
      <c r="C165" s="11"/>
      <c r="D165" s="20"/>
      <c r="I165" s="43"/>
      <c r="J165" s="60" t="s">
        <v>91</v>
      </c>
      <c r="K165" s="59"/>
      <c r="L165" s="59"/>
      <c r="M165" s="59"/>
      <c r="N165" s="59"/>
      <c r="O165" s="59"/>
      <c r="P165" s="59"/>
      <c r="Q165" s="59"/>
      <c r="R165" s="59"/>
      <c r="S165" s="59"/>
      <c r="T165" s="59"/>
      <c r="U165" s="59"/>
      <c r="V165" s="59"/>
      <c r="W165" s="59"/>
      <c r="X165" s="59"/>
      <c r="Y165" s="59"/>
      <c r="Z165" s="30"/>
    </row>
    <row r="166" spans="1:27" ht="20.100000000000001" customHeight="1" x14ac:dyDescent="0.4">
      <c r="A166" s="2">
        <f>IF(AND($I154="する",NOT(AND(TRIM($I166)&lt;&gt;"",ISNUMBER(VALUE(SUBSTITUTE($I166,"-",""))),IFERROR(SEARCH("-",$I166),0)&gt;0))),1001,0)</f>
        <v>0</v>
      </c>
      <c r="C166" s="11"/>
      <c r="D166" s="20">
        <v>7</v>
      </c>
      <c r="E166" s="2" t="s">
        <v>38</v>
      </c>
      <c r="I166" s="148"/>
      <c r="J166" s="148"/>
      <c r="K166" s="148"/>
      <c r="L166" s="148"/>
      <c r="M166" s="148"/>
      <c r="N166" s="25"/>
      <c r="O166" s="25"/>
      <c r="P166" s="25"/>
      <c r="Q166" s="25"/>
      <c r="R166" s="25"/>
      <c r="S166" s="25"/>
      <c r="T166" s="25"/>
      <c r="U166" s="25"/>
      <c r="V166" s="25"/>
      <c r="W166" s="25"/>
      <c r="X166" s="25"/>
      <c r="Y166" s="59"/>
      <c r="Z166" s="30"/>
    </row>
    <row r="167" spans="1:27" ht="20.100000000000001" customHeight="1" x14ac:dyDescent="0.4">
      <c r="A167" s="2"/>
      <c r="C167" s="12"/>
      <c r="I167" s="43"/>
      <c r="J167" s="60" t="s">
        <v>34</v>
      </c>
      <c r="K167" s="59"/>
      <c r="L167" s="59"/>
      <c r="M167" s="59"/>
      <c r="N167" s="59"/>
      <c r="O167" s="59"/>
      <c r="P167" s="59"/>
      <c r="Q167" s="59"/>
      <c r="R167" s="59"/>
      <c r="S167" s="59"/>
      <c r="T167" s="59"/>
      <c r="U167" s="59"/>
      <c r="V167" s="59"/>
      <c r="W167" s="59"/>
      <c r="X167" s="59"/>
      <c r="Y167" s="59"/>
      <c r="Z167" s="30"/>
    </row>
    <row r="168" spans="1:27" ht="20.100000000000001" customHeight="1" x14ac:dyDescent="0.4">
      <c r="A168" s="2">
        <f>IF(AND($I154="する",AND(TRIM($I168)&lt;&gt;"",NOT(AND(ISNUMBER(VALUE(SUBSTITUTE($I168,"-",""))),IFERROR(SEARCH("-",$I168),0)&gt;0)))),1001,0)</f>
        <v>0</v>
      </c>
      <c r="C168" s="11"/>
      <c r="D168" s="20">
        <v>8</v>
      </c>
      <c r="E168" s="2" t="s">
        <v>40</v>
      </c>
      <c r="I168" s="148"/>
      <c r="J168" s="148"/>
      <c r="K168" s="148"/>
      <c r="L168" s="148"/>
      <c r="M168" s="148"/>
      <c r="N168" s="59"/>
      <c r="O168" s="59"/>
      <c r="P168" s="59"/>
      <c r="Q168" s="59"/>
      <c r="R168" s="59"/>
      <c r="S168" s="59"/>
      <c r="T168" s="59"/>
      <c r="U168" s="59"/>
      <c r="V168" s="59"/>
      <c r="W168" s="59"/>
      <c r="X168" s="59"/>
      <c r="Y168" s="59"/>
      <c r="Z168" s="30"/>
    </row>
    <row r="169" spans="1:27" ht="20.100000000000001" customHeight="1" x14ac:dyDescent="0.4">
      <c r="A169" s="2"/>
      <c r="C169" s="12"/>
      <c r="I169" s="43"/>
      <c r="J169" s="60" t="s">
        <v>34</v>
      </c>
      <c r="K169" s="59"/>
      <c r="L169" s="59"/>
      <c r="M169" s="59"/>
      <c r="N169" s="59"/>
      <c r="O169" s="59"/>
      <c r="P169" s="59"/>
      <c r="Q169" s="59"/>
      <c r="R169" s="59"/>
      <c r="S169" s="59"/>
      <c r="T169" s="59"/>
      <c r="U169" s="59"/>
      <c r="V169" s="59"/>
      <c r="W169" s="59"/>
      <c r="X169" s="59"/>
      <c r="Y169" s="59"/>
      <c r="Z169" s="30"/>
    </row>
    <row r="170" spans="1:27" ht="20.100000000000001" customHeight="1" x14ac:dyDescent="0.4">
      <c r="A170" s="2">
        <f>IF(AND($I154="する",AND(TRIM($I170)&lt;&gt;"",NOT(IFERROR(SEARCH("@",$I170),0)&gt;0))),1001,0)</f>
        <v>0</v>
      </c>
      <c r="C170" s="11"/>
      <c r="D170" s="20">
        <v>9</v>
      </c>
      <c r="E170" s="2" t="s">
        <v>42</v>
      </c>
      <c r="I170" s="148"/>
      <c r="J170" s="148"/>
      <c r="K170" s="148"/>
      <c r="L170" s="148"/>
      <c r="M170" s="148"/>
      <c r="N170" s="148"/>
      <c r="O170" s="148"/>
      <c r="P170" s="148"/>
      <c r="Q170" s="167"/>
      <c r="R170" s="148"/>
      <c r="S170" s="148"/>
      <c r="T170" s="148"/>
      <c r="U170" s="148"/>
      <c r="V170" s="148"/>
      <c r="W170" s="148"/>
      <c r="X170" s="148"/>
      <c r="Y170" s="148"/>
      <c r="Z170" s="30"/>
    </row>
    <row r="171" spans="1:27" ht="20.100000000000001" customHeight="1" x14ac:dyDescent="0.4">
      <c r="A171" s="2"/>
      <c r="C171" s="12"/>
      <c r="I171" s="43"/>
      <c r="J171" s="62" t="s">
        <v>83</v>
      </c>
      <c r="K171" s="64"/>
      <c r="L171" s="59"/>
      <c r="M171" s="59"/>
      <c r="N171" s="59"/>
      <c r="O171" s="59"/>
      <c r="P171" s="59"/>
      <c r="Q171" s="76"/>
      <c r="R171" s="59"/>
      <c r="S171" s="59"/>
      <c r="T171" s="59"/>
      <c r="U171" s="59"/>
      <c r="V171" s="59"/>
      <c r="W171" s="59"/>
      <c r="X171" s="59"/>
      <c r="Y171" s="59"/>
      <c r="Z171" s="30"/>
    </row>
    <row r="172" spans="1:27" ht="20.100000000000001" customHeight="1" x14ac:dyDescent="0.4">
      <c r="A172" s="2"/>
      <c r="C172" s="13"/>
      <c r="D172" s="21"/>
      <c r="E172" s="21"/>
      <c r="F172" s="21"/>
      <c r="G172" s="21"/>
      <c r="H172" s="21"/>
      <c r="I172" s="46"/>
      <c r="J172" s="46"/>
      <c r="K172" s="52"/>
      <c r="L172" s="46"/>
      <c r="M172" s="46"/>
      <c r="N172" s="46"/>
      <c r="O172" s="46"/>
      <c r="P172" s="46"/>
      <c r="Q172" s="46"/>
      <c r="R172" s="46"/>
      <c r="S172" s="46"/>
      <c r="T172" s="46"/>
      <c r="U172" s="46"/>
      <c r="V172" s="46"/>
      <c r="W172" s="46"/>
      <c r="X172" s="46"/>
      <c r="Y172" s="83"/>
      <c r="Z172" s="93"/>
      <c r="AA172" s="54"/>
    </row>
    <row r="173" spans="1:27" ht="20.100000000000001" customHeight="1" x14ac:dyDescent="0.4">
      <c r="A173" s="2"/>
      <c r="I173" s="48"/>
      <c r="J173" s="48"/>
      <c r="K173" s="48"/>
      <c r="L173" s="48"/>
      <c r="M173" s="48"/>
      <c r="N173" s="48"/>
      <c r="O173" s="48"/>
      <c r="P173" s="48"/>
      <c r="Q173" s="48"/>
      <c r="R173" s="48"/>
      <c r="S173" s="48"/>
      <c r="T173" s="48"/>
      <c r="U173" s="48"/>
      <c r="V173" s="48"/>
      <c r="W173" s="48"/>
      <c r="X173" s="48"/>
      <c r="Y173" s="69"/>
      <c r="AA173" s="54"/>
    </row>
    <row r="174" spans="1:27" ht="20.100000000000001" customHeight="1" x14ac:dyDescent="0.4">
      <c r="A174" s="2"/>
      <c r="I174" s="54"/>
      <c r="J174" s="48"/>
      <c r="K174" s="48"/>
      <c r="L174" s="48"/>
      <c r="M174" s="48"/>
      <c r="N174" s="69"/>
      <c r="O174" s="48"/>
      <c r="P174" s="48"/>
      <c r="Q174" s="48"/>
      <c r="R174" s="69"/>
      <c r="S174" s="48"/>
      <c r="T174" s="48"/>
      <c r="U174" s="48"/>
      <c r="V174" s="48"/>
      <c r="W174" s="48"/>
      <c r="X174" s="48"/>
      <c r="Y174" s="48"/>
      <c r="Z174" s="48"/>
      <c r="AA174" s="48"/>
    </row>
    <row r="175" spans="1:27" ht="20.100000000000001" customHeight="1" x14ac:dyDescent="0.4">
      <c r="A175" s="2"/>
      <c r="C175" s="212" t="s">
        <v>19</v>
      </c>
      <c r="D175" s="213"/>
      <c r="E175" s="213"/>
      <c r="F175" s="213"/>
      <c r="G175" s="213"/>
      <c r="H175" s="214"/>
      <c r="I175" s="13"/>
      <c r="J175" s="21"/>
      <c r="K175" s="21"/>
      <c r="L175" s="21"/>
      <c r="M175" s="21"/>
      <c r="N175" s="21"/>
      <c r="O175" s="21"/>
      <c r="P175" s="21"/>
      <c r="Q175" s="21"/>
      <c r="R175" s="21"/>
      <c r="S175" s="21"/>
      <c r="T175" s="21"/>
      <c r="U175" s="21"/>
      <c r="V175" s="21"/>
      <c r="W175" s="21"/>
      <c r="X175" s="21"/>
      <c r="Y175" s="21"/>
      <c r="Z175" s="21"/>
    </row>
    <row r="176" spans="1:27" ht="20.100000000000001" customHeight="1" x14ac:dyDescent="0.4">
      <c r="A176" s="2"/>
      <c r="C176" s="15"/>
      <c r="D176" s="27"/>
      <c r="E176" s="32"/>
      <c r="F176" s="32"/>
      <c r="G176" s="32"/>
      <c r="H176" s="32"/>
      <c r="I176" s="25"/>
      <c r="J176" s="25"/>
      <c r="K176" s="25"/>
      <c r="L176" s="25"/>
      <c r="M176" s="25"/>
      <c r="N176" s="25"/>
      <c r="O176" s="25"/>
      <c r="P176" s="25"/>
      <c r="Q176" s="25"/>
      <c r="R176" s="25"/>
      <c r="S176" s="25"/>
      <c r="T176" s="25"/>
      <c r="U176" s="25"/>
      <c r="V176" s="25"/>
      <c r="W176" s="25"/>
      <c r="X176" s="25"/>
      <c r="Y176" s="25"/>
      <c r="Z176" s="30"/>
      <c r="AA176" s="12"/>
    </row>
    <row r="177" spans="1:26" ht="20.100000000000001" customHeight="1" x14ac:dyDescent="0.4">
      <c r="C177" s="10"/>
      <c r="D177" s="20">
        <v>1</v>
      </c>
      <c r="E177" s="25" t="s">
        <v>52</v>
      </c>
      <c r="F177" s="25"/>
      <c r="G177" s="25"/>
      <c r="H177" s="25"/>
      <c r="I177" s="154"/>
      <c r="J177" s="155"/>
      <c r="K177" s="155"/>
      <c r="L177" s="155"/>
      <c r="M177" s="155"/>
      <c r="N177" s="41"/>
      <c r="O177" s="41"/>
      <c r="P177" s="41"/>
      <c r="Q177" s="41"/>
      <c r="R177" s="41"/>
      <c r="S177" s="41"/>
      <c r="T177" s="41"/>
      <c r="U177" s="41"/>
      <c r="V177" s="25"/>
      <c r="W177" s="25"/>
      <c r="X177" s="25"/>
      <c r="Y177" s="25"/>
      <c r="Z177" s="30"/>
    </row>
    <row r="178" spans="1:26" ht="30" customHeight="1" x14ac:dyDescent="0.4">
      <c r="C178" s="10"/>
      <c r="D178" s="28"/>
      <c r="E178" s="33" t="s">
        <v>53</v>
      </c>
      <c r="F178" s="33"/>
      <c r="G178" s="33"/>
      <c r="H178" s="41"/>
      <c r="I178" s="55"/>
      <c r="J178" s="165" t="e">
        <f>日付例&amp;"　事業協同組合、企業組合、協業組合等で官公需適格組合証明を受けている場合は取得年月日を入力してください。"</f>
        <v>#REF!</v>
      </c>
      <c r="K178" s="165"/>
      <c r="L178" s="165"/>
      <c r="M178" s="165"/>
      <c r="N178" s="165"/>
      <c r="O178" s="165"/>
      <c r="P178" s="165"/>
      <c r="Q178" s="165"/>
      <c r="R178" s="165"/>
      <c r="S178" s="165"/>
      <c r="T178" s="165"/>
      <c r="U178" s="165"/>
      <c r="V178" s="165"/>
      <c r="W178" s="165"/>
      <c r="X178" s="165"/>
      <c r="Y178" s="165"/>
      <c r="Z178" s="30"/>
    </row>
    <row r="179" spans="1:26" ht="20.100000000000001" customHeight="1" x14ac:dyDescent="0.4">
      <c r="C179" s="10"/>
      <c r="D179" s="20">
        <v>2</v>
      </c>
      <c r="E179" s="25" t="s">
        <v>44</v>
      </c>
      <c r="F179" s="25"/>
      <c r="G179" s="25"/>
      <c r="H179" s="25"/>
      <c r="I179" s="148"/>
      <c r="J179" s="155"/>
      <c r="K179" s="155"/>
      <c r="L179" s="155"/>
      <c r="M179" s="155"/>
      <c r="N179" s="41"/>
      <c r="O179" s="41"/>
      <c r="P179" s="73"/>
      <c r="Q179" s="41"/>
      <c r="R179" s="41"/>
      <c r="S179" s="41"/>
      <c r="T179" s="41"/>
      <c r="U179" s="41"/>
      <c r="V179" s="25"/>
      <c r="W179" s="25"/>
      <c r="X179" s="25"/>
      <c r="Y179" s="25"/>
      <c r="Z179" s="30"/>
    </row>
    <row r="180" spans="1:26" ht="20.100000000000001" customHeight="1" x14ac:dyDescent="0.4">
      <c r="C180" s="10"/>
      <c r="D180" s="28"/>
      <c r="E180" s="33"/>
      <c r="F180" s="33"/>
      <c r="G180" s="33"/>
      <c r="H180" s="41"/>
      <c r="I180" s="55"/>
      <c r="J180" s="166" t="s">
        <v>102</v>
      </c>
      <c r="K180" s="166"/>
      <c r="L180" s="166"/>
      <c r="M180" s="166"/>
      <c r="N180" s="166"/>
      <c r="O180" s="166"/>
      <c r="P180" s="166"/>
      <c r="Q180" s="166"/>
      <c r="R180" s="166"/>
      <c r="S180" s="166"/>
      <c r="T180" s="166"/>
      <c r="U180" s="166"/>
      <c r="V180" s="166"/>
      <c r="W180" s="166"/>
      <c r="X180" s="166"/>
      <c r="Y180" s="166"/>
      <c r="Z180" s="30"/>
    </row>
    <row r="181" spans="1:26" ht="20.100000000000001" customHeight="1" x14ac:dyDescent="0.4">
      <c r="A181" s="2"/>
      <c r="C181" s="11"/>
      <c r="D181" s="20">
        <v>3</v>
      </c>
      <c r="E181" s="25" t="s">
        <v>54</v>
      </c>
      <c r="F181" s="25"/>
      <c r="G181" s="25"/>
      <c r="H181" s="25"/>
      <c r="I181" s="25"/>
      <c r="J181" s="25"/>
      <c r="K181" s="25"/>
      <c r="L181" s="25"/>
      <c r="M181" s="25"/>
      <c r="N181" s="25"/>
      <c r="O181" s="25"/>
      <c r="P181" s="74"/>
      <c r="Q181" s="37"/>
      <c r="R181" s="37"/>
      <c r="S181" s="37"/>
      <c r="T181" s="37"/>
      <c r="U181" s="37"/>
      <c r="V181" s="37"/>
      <c r="W181" s="37"/>
      <c r="X181" s="37"/>
      <c r="Y181" s="37"/>
      <c r="Z181" s="30"/>
    </row>
    <row r="182" spans="1:26" ht="45" customHeight="1" x14ac:dyDescent="0.4">
      <c r="A182" s="2"/>
      <c r="C182" s="11"/>
      <c r="D182" s="20"/>
      <c r="E182" s="186" t="s">
        <v>13</v>
      </c>
      <c r="F182" s="186"/>
      <c r="G182" s="186"/>
      <c r="H182" s="186"/>
      <c r="I182" s="186"/>
      <c r="J182" s="186"/>
      <c r="K182" s="186"/>
      <c r="L182" s="186"/>
      <c r="M182" s="186"/>
      <c r="N182" s="186"/>
      <c r="O182" s="186"/>
      <c r="P182" s="186"/>
      <c r="Q182" s="186"/>
      <c r="R182" s="186"/>
      <c r="S182" s="186"/>
      <c r="T182" s="186"/>
      <c r="U182" s="186"/>
      <c r="V182" s="186"/>
      <c r="W182" s="186"/>
      <c r="X182" s="186"/>
      <c r="Y182" s="186"/>
      <c r="Z182" s="30"/>
    </row>
    <row r="183" spans="1:26" ht="20.100000000000001" customHeight="1" x14ac:dyDescent="0.4">
      <c r="A183" s="2">
        <f>IF(COUNTIF($K184:$K187,"○")&gt;1,1001,0)</f>
        <v>0</v>
      </c>
      <c r="B183" s="4"/>
      <c r="C183" s="11"/>
      <c r="D183" s="20"/>
      <c r="E183" s="187" t="s">
        <v>55</v>
      </c>
      <c r="F183" s="188"/>
      <c r="G183" s="188"/>
      <c r="H183" s="188"/>
      <c r="I183" s="188"/>
      <c r="J183" s="189"/>
      <c r="K183" s="190" t="s">
        <v>79</v>
      </c>
      <c r="L183" s="191"/>
      <c r="M183" s="192"/>
      <c r="N183" s="193" t="s">
        <v>87</v>
      </c>
      <c r="O183" s="194"/>
      <c r="P183" s="194"/>
      <c r="Q183" s="194"/>
      <c r="R183" s="194"/>
      <c r="S183" s="194"/>
      <c r="T183" s="194"/>
      <c r="U183" s="194"/>
      <c r="V183" s="195"/>
      <c r="W183" s="190" t="s">
        <v>81</v>
      </c>
      <c r="X183" s="191"/>
      <c r="Y183" s="192"/>
      <c r="Z183" s="30"/>
    </row>
    <row r="184" spans="1:26" ht="20.100000000000001" customHeight="1" x14ac:dyDescent="0.4">
      <c r="A184" s="2"/>
      <c r="C184" s="11"/>
      <c r="D184" s="29"/>
      <c r="E184" s="196" t="s">
        <v>21</v>
      </c>
      <c r="F184" s="197"/>
      <c r="G184" s="197"/>
      <c r="H184" s="197"/>
      <c r="I184" s="197"/>
      <c r="J184" s="198"/>
      <c r="K184" s="199"/>
      <c r="L184" s="200"/>
      <c r="M184" s="201"/>
      <c r="N184" s="202"/>
      <c r="O184" s="203"/>
      <c r="P184" s="203"/>
      <c r="Q184" s="203"/>
      <c r="R184" s="203"/>
      <c r="S184" s="203"/>
      <c r="T184" s="203"/>
      <c r="U184" s="203"/>
      <c r="V184" s="204"/>
      <c r="W184" s="205"/>
      <c r="X184" s="206"/>
      <c r="Y184" s="207"/>
      <c r="Z184" s="30"/>
    </row>
    <row r="185" spans="1:26" ht="20.100000000000001" customHeight="1" x14ac:dyDescent="0.4">
      <c r="A185" s="2">
        <f>IF(AND($K185="○",TRIM($N185)=""),1001,0)</f>
        <v>0</v>
      </c>
      <c r="C185" s="11"/>
      <c r="D185" s="29"/>
      <c r="E185" s="168" t="s">
        <v>56</v>
      </c>
      <c r="F185" s="169"/>
      <c r="G185" s="169"/>
      <c r="H185" s="169"/>
      <c r="I185" s="169"/>
      <c r="J185" s="170"/>
      <c r="K185" s="171"/>
      <c r="L185" s="172"/>
      <c r="M185" s="173"/>
      <c r="N185" s="174"/>
      <c r="O185" s="175"/>
      <c r="P185" s="175"/>
      <c r="Q185" s="175"/>
      <c r="R185" s="175"/>
      <c r="S185" s="175"/>
      <c r="T185" s="175"/>
      <c r="U185" s="175"/>
      <c r="V185" s="176"/>
      <c r="W185" s="177"/>
      <c r="X185" s="178"/>
      <c r="Y185" s="179"/>
      <c r="Z185" s="30"/>
    </row>
    <row r="186" spans="1:26" ht="20.100000000000001" customHeight="1" x14ac:dyDescent="0.4">
      <c r="A186" s="2">
        <f>IF(AND($K186="○",TRIM($N186)=""),1001,0)</f>
        <v>0</v>
      </c>
      <c r="C186" s="11"/>
      <c r="D186" s="29"/>
      <c r="E186" s="168" t="s">
        <v>57</v>
      </c>
      <c r="F186" s="169"/>
      <c r="G186" s="169"/>
      <c r="H186" s="169"/>
      <c r="I186" s="169"/>
      <c r="J186" s="170"/>
      <c r="K186" s="171"/>
      <c r="L186" s="172"/>
      <c r="M186" s="173"/>
      <c r="N186" s="174"/>
      <c r="O186" s="175"/>
      <c r="P186" s="175"/>
      <c r="Q186" s="175"/>
      <c r="R186" s="175"/>
      <c r="S186" s="175"/>
      <c r="T186" s="175"/>
      <c r="U186" s="175"/>
      <c r="V186" s="176"/>
      <c r="W186" s="180">
        <v>100</v>
      </c>
      <c r="X186" s="181"/>
      <c r="Y186" s="84" t="s">
        <v>105</v>
      </c>
      <c r="Z186" s="30"/>
    </row>
    <row r="187" spans="1:26" ht="20.100000000000001" customHeight="1" x14ac:dyDescent="0.4">
      <c r="A187" s="2">
        <f>IF(AND($K187="○",OR(TRIM($N187)="",TRIM($W187)="")),1001,0)</f>
        <v>0</v>
      </c>
      <c r="C187" s="11"/>
      <c r="D187" s="29"/>
      <c r="E187" s="182" t="s">
        <v>58</v>
      </c>
      <c r="F187" s="183"/>
      <c r="G187" s="183"/>
      <c r="H187" s="183"/>
      <c r="I187" s="183"/>
      <c r="J187" s="184"/>
      <c r="K187" s="111"/>
      <c r="L187" s="112"/>
      <c r="M187" s="113"/>
      <c r="N187" s="174"/>
      <c r="O187" s="175"/>
      <c r="P187" s="175"/>
      <c r="Q187" s="175"/>
      <c r="R187" s="175"/>
      <c r="S187" s="175"/>
      <c r="T187" s="175"/>
      <c r="U187" s="175"/>
      <c r="V187" s="176"/>
      <c r="W187" s="120"/>
      <c r="X187" s="185"/>
      <c r="Y187" s="85" t="s">
        <v>105</v>
      </c>
      <c r="Z187" s="30"/>
    </row>
    <row r="188" spans="1:26" ht="20.100000000000001" customHeight="1" x14ac:dyDescent="0.4">
      <c r="A188" s="2"/>
      <c r="C188" s="11"/>
      <c r="D188" s="29"/>
      <c r="E188" s="157"/>
      <c r="F188" s="158"/>
      <c r="G188" s="158"/>
      <c r="H188" s="158"/>
      <c r="I188" s="158"/>
      <c r="J188" s="159"/>
      <c r="K188" s="114"/>
      <c r="L188" s="115"/>
      <c r="M188" s="116"/>
      <c r="N188" s="160"/>
      <c r="O188" s="161"/>
      <c r="P188" s="161"/>
      <c r="Q188" s="161"/>
      <c r="R188" s="161"/>
      <c r="S188" s="161"/>
      <c r="T188" s="161"/>
      <c r="U188" s="161"/>
      <c r="V188" s="162"/>
      <c r="W188" s="163"/>
      <c r="X188" s="164"/>
      <c r="Y188" s="86" t="s">
        <v>105</v>
      </c>
      <c r="Z188" s="30"/>
    </row>
    <row r="189" spans="1:26" ht="20.100000000000001" customHeight="1" x14ac:dyDescent="0.4">
      <c r="A189" s="2"/>
      <c r="C189" s="11"/>
      <c r="D189" s="20"/>
      <c r="E189" s="34"/>
      <c r="F189" s="34"/>
      <c r="G189" s="34"/>
      <c r="H189" s="34"/>
      <c r="I189" s="34"/>
      <c r="J189" s="34"/>
      <c r="K189" s="59"/>
      <c r="L189" s="59"/>
      <c r="M189" s="59"/>
      <c r="N189" s="59"/>
      <c r="O189" s="59"/>
      <c r="P189" s="59"/>
      <c r="Q189" s="59"/>
      <c r="R189" s="59"/>
      <c r="S189" s="59"/>
      <c r="T189" s="59"/>
      <c r="U189" s="59"/>
      <c r="V189" s="59"/>
      <c r="W189" s="59"/>
      <c r="X189" s="59"/>
      <c r="Y189" s="59"/>
      <c r="Z189" s="30"/>
    </row>
    <row r="190" spans="1:26" ht="20.100000000000001" customHeight="1" x14ac:dyDescent="0.4">
      <c r="A190" s="2">
        <f>IF(TRIM($I190)="",1001,0)</f>
        <v>1001</v>
      </c>
      <c r="C190" s="11"/>
      <c r="D190" s="20">
        <v>4</v>
      </c>
      <c r="E190" s="25" t="s">
        <v>59</v>
      </c>
      <c r="F190" s="25"/>
      <c r="G190" s="25"/>
      <c r="H190" s="25"/>
      <c r="I190" s="148"/>
      <c r="J190" s="155"/>
      <c r="K190" s="155"/>
      <c r="L190" s="155"/>
      <c r="M190" s="155"/>
      <c r="N190" s="25" t="s">
        <v>103</v>
      </c>
      <c r="O190" s="25"/>
      <c r="P190" s="25"/>
      <c r="Q190" s="25"/>
      <c r="R190" s="25"/>
      <c r="S190" s="25"/>
      <c r="T190" s="25"/>
      <c r="U190" s="25"/>
      <c r="V190" s="25"/>
      <c r="W190" s="25"/>
      <c r="X190" s="25"/>
      <c r="Y190" s="25"/>
      <c r="Z190" s="30"/>
    </row>
    <row r="191" spans="1:26" ht="45" customHeight="1" x14ac:dyDescent="0.4">
      <c r="A191" s="2"/>
      <c r="C191" s="12"/>
      <c r="E191" s="25"/>
      <c r="F191" s="25"/>
      <c r="G191" s="25"/>
      <c r="H191" s="25"/>
      <c r="I191" s="43"/>
      <c r="J191" s="165" t="s">
        <v>86</v>
      </c>
      <c r="K191" s="166"/>
      <c r="L191" s="166"/>
      <c r="M191" s="166"/>
      <c r="N191" s="166"/>
      <c r="O191" s="166"/>
      <c r="P191" s="166"/>
      <c r="Q191" s="166"/>
      <c r="R191" s="166"/>
      <c r="S191" s="166"/>
      <c r="T191" s="166"/>
      <c r="U191" s="166"/>
      <c r="V191" s="166"/>
      <c r="W191" s="166"/>
      <c r="X191" s="166"/>
      <c r="Y191" s="166"/>
      <c r="Z191" s="30"/>
    </row>
    <row r="192" spans="1:26" ht="20.100000000000001" customHeight="1" x14ac:dyDescent="0.4">
      <c r="A192" s="2"/>
      <c r="C192" s="11"/>
      <c r="D192" s="20">
        <v>5</v>
      </c>
      <c r="E192" s="25" t="s">
        <v>32</v>
      </c>
      <c r="F192" s="25"/>
      <c r="G192" s="25"/>
      <c r="H192" s="25"/>
      <c r="I192" s="154"/>
      <c r="J192" s="149"/>
      <c r="K192" s="149"/>
      <c r="L192" s="149"/>
      <c r="M192" s="149"/>
      <c r="N192" s="25"/>
      <c r="O192" s="25"/>
      <c r="P192" s="25"/>
      <c r="Q192" s="25"/>
      <c r="R192" s="25"/>
      <c r="S192" s="25"/>
      <c r="T192" s="25"/>
      <c r="U192" s="25"/>
      <c r="V192" s="25"/>
      <c r="W192" s="25"/>
      <c r="X192" s="25"/>
      <c r="Y192" s="25"/>
      <c r="Z192" s="30"/>
    </row>
    <row r="193" spans="1:27" ht="20.100000000000001" customHeight="1" x14ac:dyDescent="0.4">
      <c r="A193" s="2"/>
      <c r="C193" s="12"/>
      <c r="E193" s="25"/>
      <c r="F193" s="25"/>
      <c r="G193" s="25"/>
      <c r="H193" s="25"/>
      <c r="I193" s="43"/>
      <c r="J193" s="60" t="str">
        <f>"　年月日を入力してください。個人の場合や設立日が1900/3/31以前の場合は、入力不要です。"</f>
        <v>　年月日を入力してください。個人の場合や設立日が1900/3/31以前の場合は、入力不要です。</v>
      </c>
      <c r="K193" s="59"/>
      <c r="L193" s="59"/>
      <c r="M193" s="59"/>
      <c r="N193" s="59"/>
      <c r="O193" s="59"/>
      <c r="P193" s="59"/>
      <c r="Q193" s="59"/>
      <c r="R193" s="59"/>
      <c r="S193" s="59"/>
      <c r="T193" s="59"/>
      <c r="U193" s="59"/>
      <c r="V193" s="59"/>
      <c r="W193" s="59"/>
      <c r="X193" s="59"/>
      <c r="Y193" s="59"/>
      <c r="Z193" s="30"/>
    </row>
    <row r="194" spans="1:27" ht="20.100000000000001" customHeight="1" x14ac:dyDescent="0.4">
      <c r="A194" s="2"/>
      <c r="C194" s="11"/>
      <c r="D194" s="20">
        <v>6</v>
      </c>
      <c r="E194" s="25" t="s">
        <v>17</v>
      </c>
      <c r="F194" s="25"/>
      <c r="G194" s="25"/>
      <c r="H194" s="25"/>
      <c r="I194" s="154"/>
      <c r="J194" s="149"/>
      <c r="K194" s="149"/>
      <c r="L194" s="149"/>
      <c r="M194" s="149"/>
      <c r="N194" s="58"/>
      <c r="O194" s="37"/>
      <c r="P194" s="37"/>
      <c r="Q194" s="37"/>
      <c r="R194" s="37"/>
      <c r="S194" s="37"/>
      <c r="T194" s="37"/>
      <c r="U194" s="37"/>
      <c r="V194" s="37"/>
      <c r="W194" s="37"/>
      <c r="X194" s="37"/>
      <c r="Y194" s="37"/>
      <c r="Z194" s="94"/>
      <c r="AA194" s="12"/>
    </row>
    <row r="195" spans="1:27" ht="20.100000000000001" customHeight="1" x14ac:dyDescent="0.4">
      <c r="A195" s="2"/>
      <c r="C195" s="11"/>
      <c r="D195" s="20"/>
      <c r="E195" s="25"/>
      <c r="F195" s="25"/>
      <c r="G195" s="25"/>
      <c r="H195" s="25"/>
      <c r="I195" s="56"/>
      <c r="J195" s="60" t="str">
        <f>"　年月日を入力してください。創業日が1900/3/31以前の場合は、入力不要です。"</f>
        <v>　年月日を入力してください。創業日が1900/3/31以前の場合は、入力不要です。</v>
      </c>
      <c r="K195" s="60"/>
      <c r="L195" s="60"/>
      <c r="M195" s="66"/>
      <c r="N195" s="70"/>
      <c r="O195" s="60"/>
      <c r="P195" s="66"/>
      <c r="Q195" s="60"/>
      <c r="R195" s="60"/>
      <c r="S195" s="60"/>
      <c r="T195" s="60"/>
      <c r="U195" s="60"/>
      <c r="V195" s="60"/>
      <c r="W195" s="60"/>
      <c r="X195" s="60"/>
      <c r="Y195" s="60"/>
      <c r="Z195" s="92"/>
      <c r="AA195" s="12"/>
    </row>
    <row r="196" spans="1:27" ht="20.100000000000001" customHeight="1" x14ac:dyDescent="0.4">
      <c r="A196" s="2"/>
      <c r="C196" s="11"/>
      <c r="D196" s="20">
        <v>7</v>
      </c>
      <c r="E196" s="25" t="s">
        <v>60</v>
      </c>
      <c r="F196" s="25"/>
      <c r="G196" s="25"/>
      <c r="H196" s="25"/>
      <c r="I196" s="154"/>
      <c r="J196" s="155"/>
      <c r="K196" s="155"/>
      <c r="L196" s="155"/>
      <c r="M196" s="155"/>
      <c r="N196" s="71" t="s">
        <v>104</v>
      </c>
      <c r="O196" s="154"/>
      <c r="P196" s="167"/>
      <c r="Q196" s="167"/>
      <c r="R196" s="167"/>
      <c r="S196" s="81" t="s">
        <v>108</v>
      </c>
      <c r="T196" s="25"/>
      <c r="U196" s="37"/>
      <c r="V196" s="37"/>
      <c r="W196" s="37"/>
      <c r="X196" s="37"/>
      <c r="Y196" s="37"/>
      <c r="Z196" s="94"/>
      <c r="AA196" s="12"/>
    </row>
    <row r="197" spans="1:27" ht="20.100000000000001" customHeight="1" x14ac:dyDescent="0.4">
      <c r="A197" s="2"/>
      <c r="C197" s="11"/>
      <c r="D197" s="20"/>
      <c r="E197" s="34" t="s">
        <v>61</v>
      </c>
      <c r="F197" s="25"/>
      <c r="G197" s="25"/>
      <c r="H197" s="25"/>
      <c r="I197" s="56"/>
      <c r="J197" s="60" t="str">
        <f>"　年月日を入力してください。"</f>
        <v>　年月日を入力してください。</v>
      </c>
      <c r="K197" s="60"/>
      <c r="L197" s="60"/>
      <c r="M197" s="66"/>
      <c r="N197" s="70"/>
      <c r="O197" s="60"/>
      <c r="P197" s="66"/>
      <c r="Q197" s="60"/>
      <c r="R197" s="60"/>
      <c r="S197" s="60"/>
      <c r="T197" s="60"/>
      <c r="U197" s="60"/>
      <c r="V197" s="60"/>
      <c r="W197" s="60"/>
      <c r="X197" s="60"/>
      <c r="Y197" s="60"/>
      <c r="Z197" s="92"/>
      <c r="AA197" s="12"/>
    </row>
    <row r="198" spans="1:27" ht="20.100000000000001" customHeight="1" x14ac:dyDescent="0.4">
      <c r="A198" s="2"/>
      <c r="C198" s="11"/>
      <c r="D198" s="20">
        <v>8</v>
      </c>
      <c r="E198" s="35" t="s">
        <v>11</v>
      </c>
      <c r="F198" s="25"/>
      <c r="G198" s="25"/>
      <c r="H198" s="25"/>
      <c r="I198" s="154"/>
      <c r="J198" s="155"/>
      <c r="K198" s="155"/>
      <c r="L198" s="155"/>
      <c r="M198" s="155"/>
      <c r="N198" s="40"/>
      <c r="O198" s="37"/>
      <c r="P198" s="74"/>
      <c r="Q198" s="37"/>
      <c r="R198" s="37"/>
      <c r="S198" s="37"/>
      <c r="T198" s="37"/>
      <c r="U198" s="37"/>
      <c r="V198" s="37"/>
      <c r="W198" s="37"/>
      <c r="X198" s="37"/>
      <c r="Y198" s="37"/>
      <c r="Z198" s="94"/>
      <c r="AA198" s="12"/>
    </row>
    <row r="199" spans="1:27" ht="20.100000000000001" customHeight="1" x14ac:dyDescent="0.4">
      <c r="A199" s="2"/>
      <c r="C199" s="11"/>
      <c r="D199" s="20"/>
      <c r="E199" s="34" t="s">
        <v>28</v>
      </c>
      <c r="F199" s="25"/>
      <c r="G199" s="25"/>
      <c r="H199" s="25"/>
      <c r="I199" s="57"/>
      <c r="J199" s="60" t="str">
        <f>"　年月日を入力してください。"</f>
        <v>　年月日を入力してください。</v>
      </c>
      <c r="K199" s="60"/>
      <c r="L199" s="60"/>
      <c r="M199" s="66"/>
      <c r="N199" s="70"/>
      <c r="O199" s="60"/>
      <c r="P199" s="66"/>
      <c r="Q199" s="60"/>
      <c r="R199" s="60"/>
      <c r="S199" s="25"/>
      <c r="T199" s="25"/>
      <c r="U199" s="25"/>
      <c r="V199" s="25"/>
      <c r="W199" s="25"/>
      <c r="X199" s="60"/>
      <c r="Y199" s="60"/>
      <c r="Z199" s="92"/>
      <c r="AA199" s="12"/>
    </row>
    <row r="200" spans="1:27" ht="20.100000000000001" customHeight="1" x14ac:dyDescent="0.4">
      <c r="A200" s="2"/>
      <c r="C200" s="11"/>
      <c r="D200" s="20">
        <v>9</v>
      </c>
      <c r="E200" s="25" t="s">
        <v>29</v>
      </c>
      <c r="F200" s="25"/>
      <c r="G200" s="25"/>
      <c r="H200" s="25"/>
      <c r="I200" s="41"/>
      <c r="J200" s="41"/>
      <c r="K200" s="41"/>
      <c r="L200" s="41"/>
      <c r="M200" s="25"/>
      <c r="N200" s="25"/>
      <c r="O200" s="25"/>
      <c r="P200" s="25"/>
      <c r="Q200" s="25"/>
      <c r="R200" s="25"/>
      <c r="S200" s="25"/>
      <c r="T200" s="25"/>
      <c r="U200" s="25"/>
      <c r="V200" s="25"/>
      <c r="W200" s="25"/>
      <c r="X200" s="25"/>
      <c r="Y200" s="25"/>
      <c r="Z200" s="30"/>
    </row>
    <row r="201" spans="1:27" ht="20.100000000000001" customHeight="1" x14ac:dyDescent="0.4">
      <c r="A201" s="2">
        <f>IF(TRIM($I201)="",1001,0)</f>
        <v>1001</v>
      </c>
      <c r="C201" s="11"/>
      <c r="E201" s="145" t="s">
        <v>62</v>
      </c>
      <c r="F201" s="145"/>
      <c r="G201" s="145"/>
      <c r="H201" s="145"/>
      <c r="I201" s="146"/>
      <c r="J201" s="147"/>
      <c r="K201" s="147"/>
      <c r="L201" s="147"/>
      <c r="M201" s="147"/>
      <c r="N201" s="25"/>
      <c r="O201" s="25"/>
      <c r="P201" s="25"/>
      <c r="Q201" s="25"/>
      <c r="R201" s="25"/>
      <c r="S201" s="25"/>
      <c r="T201" s="25"/>
      <c r="U201" s="25"/>
      <c r="V201" s="25"/>
      <c r="W201" s="25"/>
      <c r="X201" s="25"/>
      <c r="Y201" s="25"/>
      <c r="Z201" s="30"/>
    </row>
    <row r="202" spans="1:27" ht="20.100000000000001" customHeight="1" x14ac:dyDescent="0.4">
      <c r="A202" s="2">
        <f>IF(TRIM($I202)="",1001,0)</f>
        <v>1001</v>
      </c>
      <c r="C202" s="11"/>
      <c r="D202" s="20"/>
      <c r="E202" s="145" t="s">
        <v>35</v>
      </c>
      <c r="F202" s="145"/>
      <c r="G202" s="145"/>
      <c r="H202" s="145"/>
      <c r="I202" s="146"/>
      <c r="J202" s="147"/>
      <c r="K202" s="147"/>
      <c r="L202" s="147"/>
      <c r="M202" s="147"/>
      <c r="N202" s="25"/>
      <c r="O202" s="25"/>
      <c r="P202" s="25"/>
      <c r="Q202" s="25"/>
      <c r="R202" s="25"/>
      <c r="S202" s="25"/>
      <c r="T202" s="25"/>
      <c r="U202" s="25"/>
      <c r="V202" s="25"/>
      <c r="W202" s="25"/>
      <c r="X202" s="25"/>
      <c r="Y202" s="25"/>
      <c r="Z202" s="30"/>
    </row>
    <row r="203" spans="1:27" ht="20.100000000000001" customHeight="1" x14ac:dyDescent="0.4">
      <c r="A203" s="2">
        <f>IF(TRIM($I203)="",1001,0)</f>
        <v>1001</v>
      </c>
      <c r="C203" s="11"/>
      <c r="D203" s="20"/>
      <c r="E203" s="156" t="s">
        <v>20</v>
      </c>
      <c r="F203" s="156"/>
      <c r="G203" s="156"/>
      <c r="H203" s="156"/>
      <c r="I203" s="146"/>
      <c r="J203" s="147"/>
      <c r="K203" s="147"/>
      <c r="L203" s="147"/>
      <c r="M203" s="147"/>
      <c r="N203" s="25"/>
      <c r="O203" s="25"/>
      <c r="P203" s="25"/>
      <c r="Q203" s="25"/>
      <c r="R203" s="25"/>
      <c r="S203" s="25"/>
      <c r="T203" s="25"/>
      <c r="U203" s="25"/>
      <c r="V203" s="25"/>
      <c r="W203" s="25"/>
      <c r="X203" s="25"/>
      <c r="Y203" s="25"/>
      <c r="Z203" s="30"/>
    </row>
    <row r="204" spans="1:27" ht="20.100000000000001" customHeight="1" x14ac:dyDescent="0.4">
      <c r="A204" s="2"/>
      <c r="C204" s="11"/>
      <c r="D204" s="20"/>
      <c r="E204" s="145" t="s">
        <v>63</v>
      </c>
      <c r="F204" s="145"/>
      <c r="G204" s="145"/>
      <c r="H204" s="145"/>
      <c r="I204" s="146"/>
      <c r="J204" s="147"/>
      <c r="K204" s="147"/>
      <c r="L204" s="147"/>
      <c r="M204" s="147"/>
      <c r="N204" s="25"/>
      <c r="O204" s="25"/>
      <c r="P204" s="25"/>
      <c r="Q204" s="25"/>
      <c r="R204" s="25"/>
      <c r="S204" s="25"/>
      <c r="T204" s="25"/>
      <c r="U204" s="25"/>
      <c r="V204" s="25"/>
      <c r="W204" s="25"/>
      <c r="X204" s="25"/>
      <c r="Y204" s="25"/>
      <c r="Z204" s="30"/>
    </row>
    <row r="205" spans="1:27" ht="20.100000000000001" customHeight="1" x14ac:dyDescent="0.4">
      <c r="A205" s="2">
        <f>IF(TRIM($I205)="",1001,0)</f>
        <v>1001</v>
      </c>
      <c r="C205" s="11"/>
      <c r="D205" s="20"/>
      <c r="E205" s="144" t="s">
        <v>64</v>
      </c>
      <c r="F205" s="145"/>
      <c r="G205" s="145"/>
      <c r="H205" s="145"/>
      <c r="I205" s="146"/>
      <c r="J205" s="147"/>
      <c r="K205" s="147"/>
      <c r="L205" s="147"/>
      <c r="M205" s="147"/>
      <c r="N205" s="25"/>
      <c r="O205" s="25"/>
      <c r="P205" s="25"/>
      <c r="Q205" s="25"/>
      <c r="R205" s="25"/>
      <c r="S205" s="25"/>
      <c r="T205" s="25"/>
      <c r="U205" s="25"/>
      <c r="V205" s="25"/>
      <c r="W205" s="25"/>
      <c r="X205" s="25"/>
      <c r="Y205" s="25"/>
      <c r="Z205" s="30"/>
    </row>
    <row r="206" spans="1:27" ht="20.100000000000001" customHeight="1" x14ac:dyDescent="0.4">
      <c r="A206" s="2"/>
      <c r="C206" s="11"/>
      <c r="D206" s="20"/>
      <c r="E206" s="36"/>
      <c r="F206" s="38"/>
      <c r="G206" s="40"/>
      <c r="H206" s="40"/>
      <c r="I206" s="58"/>
      <c r="J206" s="40"/>
      <c r="K206" s="40"/>
      <c r="L206" s="25"/>
      <c r="M206" s="25"/>
      <c r="N206" s="25"/>
      <c r="O206" s="25"/>
      <c r="P206" s="25"/>
      <c r="Q206" s="25"/>
      <c r="R206" s="25"/>
      <c r="S206" s="25"/>
      <c r="T206" s="25"/>
      <c r="U206" s="25"/>
      <c r="V206" s="25"/>
      <c r="W206" s="25"/>
      <c r="X206" s="25"/>
      <c r="Y206" s="25"/>
      <c r="Z206" s="30"/>
    </row>
    <row r="207" spans="1:27" ht="20.100000000000001" customHeight="1" x14ac:dyDescent="0.4">
      <c r="A207" s="2"/>
      <c r="C207" s="11"/>
      <c r="D207" s="20">
        <v>10</v>
      </c>
      <c r="E207" s="25" t="s">
        <v>22</v>
      </c>
      <c r="F207" s="25"/>
      <c r="G207" s="25"/>
      <c r="H207" s="25"/>
      <c r="I207" s="148"/>
      <c r="J207" s="149"/>
      <c r="K207" s="149"/>
      <c r="L207" s="149"/>
      <c r="M207" s="149"/>
      <c r="N207" s="25"/>
      <c r="O207" s="25"/>
      <c r="P207" s="25"/>
      <c r="Q207" s="25"/>
      <c r="R207" s="25"/>
      <c r="S207" s="25"/>
      <c r="T207" s="25"/>
      <c r="U207" s="25"/>
      <c r="V207" s="25"/>
      <c r="W207" s="25"/>
      <c r="X207" s="25"/>
      <c r="Y207" s="25"/>
      <c r="Z207" s="30"/>
    </row>
    <row r="208" spans="1:27" ht="60" customHeight="1" x14ac:dyDescent="0.4">
      <c r="A208" s="2"/>
      <c r="C208" s="12"/>
      <c r="E208" s="25"/>
      <c r="F208" s="25"/>
      <c r="G208" s="25"/>
      <c r="H208" s="25"/>
      <c r="I208" s="43"/>
      <c r="J208" s="150" t="s">
        <v>75</v>
      </c>
      <c r="K208" s="150"/>
      <c r="L208" s="150"/>
      <c r="M208" s="150"/>
      <c r="N208" s="150"/>
      <c r="O208" s="150"/>
      <c r="P208" s="150"/>
      <c r="Q208" s="150"/>
      <c r="R208" s="150"/>
      <c r="S208" s="150"/>
      <c r="T208" s="150"/>
      <c r="U208" s="150"/>
      <c r="V208" s="150"/>
      <c r="W208" s="150"/>
      <c r="X208" s="150"/>
      <c r="Y208" s="150"/>
      <c r="Z208" s="30"/>
    </row>
    <row r="209" spans="1:27" ht="20.100000000000001" customHeight="1" x14ac:dyDescent="0.4">
      <c r="A209" s="2"/>
      <c r="C209" s="10"/>
      <c r="D209" s="20">
        <v>11</v>
      </c>
      <c r="E209" s="25" t="s">
        <v>41</v>
      </c>
      <c r="F209" s="39"/>
      <c r="G209" s="39"/>
      <c r="H209" s="39"/>
      <c r="I209" s="25"/>
      <c r="J209" s="25"/>
      <c r="K209" s="25"/>
      <c r="L209" s="25"/>
      <c r="M209" s="25"/>
      <c r="N209" s="25"/>
      <c r="O209" s="25"/>
      <c r="P209" s="25"/>
      <c r="Q209" s="25"/>
      <c r="R209" s="25"/>
      <c r="S209" s="25"/>
      <c r="T209" s="25"/>
      <c r="U209" s="25"/>
      <c r="V209" s="25"/>
      <c r="W209" s="25"/>
      <c r="X209" s="25"/>
      <c r="Y209" s="25"/>
      <c r="Z209" s="30"/>
      <c r="AA209" s="12"/>
    </row>
    <row r="210" spans="1:27" ht="20.100000000000001" customHeight="1" x14ac:dyDescent="0.4">
      <c r="A210" s="2"/>
      <c r="C210" s="11"/>
      <c r="D210" s="30"/>
      <c r="E210" s="132" t="s">
        <v>65</v>
      </c>
      <c r="F210" s="133"/>
      <c r="G210" s="133"/>
      <c r="H210" s="134"/>
      <c r="I210" s="135" t="s">
        <v>76</v>
      </c>
      <c r="J210" s="136"/>
      <c r="K210" s="136"/>
      <c r="L210" s="136"/>
      <c r="M210" s="137"/>
      <c r="N210" s="25"/>
      <c r="O210" s="25"/>
      <c r="P210" s="25"/>
      <c r="Q210" s="25"/>
      <c r="R210" s="25"/>
      <c r="S210" s="25"/>
      <c r="T210" s="25"/>
      <c r="U210" s="25"/>
      <c r="V210" s="25"/>
      <c r="W210" s="25"/>
      <c r="X210" s="25"/>
      <c r="Y210" s="25"/>
      <c r="Z210" s="30"/>
      <c r="AA210" s="12"/>
    </row>
    <row r="211" spans="1:27" ht="20.100000000000001" customHeight="1" x14ac:dyDescent="0.4">
      <c r="A211" s="2"/>
      <c r="C211" s="11"/>
      <c r="D211" s="30"/>
      <c r="E211" s="151" t="s">
        <v>66</v>
      </c>
      <c r="F211" s="152"/>
      <c r="G211" s="152"/>
      <c r="H211" s="153"/>
      <c r="I211" s="141"/>
      <c r="J211" s="142"/>
      <c r="K211" s="142"/>
      <c r="L211" s="142"/>
      <c r="M211" s="143"/>
      <c r="N211" s="25"/>
      <c r="O211" s="25"/>
      <c r="P211" s="25"/>
      <c r="Q211" s="25"/>
      <c r="R211" s="25"/>
      <c r="S211" s="25"/>
      <c r="T211" s="25"/>
      <c r="U211" s="25"/>
      <c r="V211" s="25"/>
      <c r="W211" s="25"/>
      <c r="X211" s="25"/>
      <c r="Y211" s="25"/>
      <c r="Z211" s="30"/>
      <c r="AA211" s="12"/>
    </row>
    <row r="212" spans="1:27" ht="20.100000000000001" customHeight="1" x14ac:dyDescent="0.4">
      <c r="A212" s="2"/>
      <c r="C212" s="11"/>
      <c r="D212" s="30"/>
      <c r="E212" s="117" t="s">
        <v>67</v>
      </c>
      <c r="F212" s="118"/>
      <c r="G212" s="118"/>
      <c r="H212" s="119"/>
      <c r="I212" s="120"/>
      <c r="J212" s="121"/>
      <c r="K212" s="121"/>
      <c r="L212" s="121"/>
      <c r="M212" s="122"/>
      <c r="N212" s="25"/>
      <c r="O212" s="25"/>
      <c r="P212" s="25"/>
      <c r="Q212" s="25"/>
      <c r="R212" s="25"/>
      <c r="S212" s="25"/>
      <c r="T212" s="25"/>
      <c r="U212" s="25"/>
      <c r="V212" s="25"/>
      <c r="W212" s="25"/>
      <c r="X212" s="25"/>
      <c r="Y212" s="25"/>
      <c r="Z212" s="30"/>
      <c r="AA212" s="12"/>
    </row>
    <row r="213" spans="1:27" ht="20.100000000000001" customHeight="1" x14ac:dyDescent="0.4">
      <c r="A213" s="2"/>
      <c r="C213" s="11"/>
      <c r="D213" s="30"/>
      <c r="E213" s="117" t="s">
        <v>68</v>
      </c>
      <c r="F213" s="118"/>
      <c r="G213" s="118"/>
      <c r="H213" s="119"/>
      <c r="I213" s="120"/>
      <c r="J213" s="121"/>
      <c r="K213" s="121"/>
      <c r="L213" s="121"/>
      <c r="M213" s="122"/>
      <c r="N213" s="25"/>
      <c r="O213" s="25"/>
      <c r="P213" s="25"/>
      <c r="Q213" s="25"/>
      <c r="R213" s="25"/>
      <c r="S213" s="25"/>
      <c r="T213" s="25"/>
      <c r="U213" s="25"/>
      <c r="V213" s="25"/>
      <c r="W213" s="25"/>
      <c r="X213" s="25"/>
      <c r="Y213" s="25"/>
      <c r="Z213" s="30"/>
      <c r="AA213" s="12"/>
    </row>
    <row r="214" spans="1:27" ht="20.100000000000001" customHeight="1" x14ac:dyDescent="0.4">
      <c r="A214" s="2"/>
      <c r="C214" s="11"/>
      <c r="D214" s="30"/>
      <c r="E214" s="123" t="s">
        <v>69</v>
      </c>
      <c r="F214" s="124"/>
      <c r="G214" s="124"/>
      <c r="H214" s="125"/>
      <c r="I214" s="102"/>
      <c r="J214" s="103"/>
      <c r="K214" s="103"/>
      <c r="L214" s="103"/>
      <c r="M214" s="104"/>
      <c r="N214" s="25"/>
      <c r="O214" s="25"/>
      <c r="P214" s="25"/>
      <c r="Q214" s="25"/>
      <c r="R214" s="25"/>
      <c r="S214" s="25"/>
      <c r="T214" s="25"/>
      <c r="U214" s="25"/>
      <c r="V214" s="25"/>
      <c r="W214" s="25"/>
      <c r="X214" s="25"/>
      <c r="Y214" s="25"/>
      <c r="Z214" s="30"/>
      <c r="AA214" s="12"/>
    </row>
    <row r="215" spans="1:27" ht="20.100000000000001" customHeight="1" x14ac:dyDescent="0.4">
      <c r="A215" s="2"/>
      <c r="C215" s="11"/>
      <c r="E215" s="126" t="s">
        <v>70</v>
      </c>
      <c r="F215" s="127"/>
      <c r="G215" s="127"/>
      <c r="H215" s="128"/>
      <c r="I215" s="129">
        <f>I211+I213+I214</f>
        <v>0</v>
      </c>
      <c r="J215" s="130"/>
      <c r="K215" s="130"/>
      <c r="L215" s="130"/>
      <c r="M215" s="131"/>
      <c r="N215" s="25"/>
      <c r="O215" s="25"/>
      <c r="P215" s="25"/>
      <c r="Q215" s="25"/>
      <c r="R215" s="25"/>
      <c r="S215" s="25"/>
      <c r="T215" s="25"/>
      <c r="U215" s="25"/>
      <c r="V215" s="25"/>
      <c r="W215" s="25"/>
      <c r="X215" s="25"/>
      <c r="Y215" s="25"/>
      <c r="Z215" s="30"/>
      <c r="AA215" s="12"/>
    </row>
    <row r="216" spans="1:27" ht="20.100000000000001" customHeight="1" x14ac:dyDescent="0.4">
      <c r="A216" s="2"/>
      <c r="C216" s="11"/>
      <c r="D216" s="20"/>
      <c r="E216" s="25"/>
      <c r="F216" s="25"/>
      <c r="G216" s="25"/>
      <c r="H216" s="25"/>
      <c r="I216" s="37"/>
      <c r="J216" s="37"/>
      <c r="K216" s="37"/>
      <c r="L216" s="40"/>
      <c r="M216" s="40"/>
      <c r="N216" s="40"/>
      <c r="O216" s="37"/>
      <c r="P216" s="37"/>
      <c r="Q216" s="37"/>
      <c r="R216" s="37"/>
      <c r="S216" s="37"/>
      <c r="T216" s="37"/>
      <c r="U216" s="37"/>
      <c r="V216" s="37"/>
      <c r="W216" s="37"/>
      <c r="X216" s="37"/>
      <c r="Y216" s="37"/>
      <c r="Z216" s="94"/>
      <c r="AA216" s="12"/>
    </row>
    <row r="217" spans="1:27" ht="20.100000000000001" customHeight="1" x14ac:dyDescent="0.4">
      <c r="A217" s="2"/>
      <c r="C217" s="11"/>
      <c r="D217" s="20">
        <v>12</v>
      </c>
      <c r="E217" s="25" t="s">
        <v>71</v>
      </c>
      <c r="F217" s="25"/>
      <c r="G217" s="25"/>
      <c r="H217" s="25"/>
      <c r="I217" s="40"/>
      <c r="J217" s="25"/>
      <c r="K217" s="25"/>
      <c r="L217" s="25"/>
      <c r="M217" s="25"/>
      <c r="N217" s="25"/>
      <c r="O217" s="25"/>
      <c r="P217" s="25"/>
      <c r="Q217" s="25"/>
      <c r="R217" s="25"/>
      <c r="S217" s="25"/>
      <c r="T217" s="25"/>
      <c r="U217" s="25"/>
      <c r="V217" s="25"/>
      <c r="W217" s="25"/>
      <c r="X217" s="25"/>
      <c r="Y217" s="25"/>
      <c r="Z217" s="30"/>
      <c r="AA217" s="12"/>
    </row>
    <row r="218" spans="1:27" ht="20.100000000000001" customHeight="1" x14ac:dyDescent="0.4">
      <c r="A218" s="2"/>
      <c r="C218" s="11"/>
      <c r="D218" s="30"/>
      <c r="E218" s="132" t="s">
        <v>65</v>
      </c>
      <c r="F218" s="133"/>
      <c r="G218" s="133"/>
      <c r="H218" s="134"/>
      <c r="I218" s="135" t="s">
        <v>89</v>
      </c>
      <c r="J218" s="136"/>
      <c r="K218" s="136"/>
      <c r="L218" s="136"/>
      <c r="M218" s="137"/>
      <c r="N218" s="25"/>
      <c r="O218" s="25"/>
      <c r="P218" s="25"/>
      <c r="Q218" s="25"/>
      <c r="R218" s="25"/>
      <c r="S218" s="25"/>
      <c r="T218" s="25"/>
      <c r="U218" s="25"/>
      <c r="V218" s="25"/>
      <c r="W218" s="25"/>
      <c r="X218" s="25"/>
      <c r="Y218" s="25"/>
      <c r="Z218" s="30"/>
      <c r="AA218" s="12"/>
    </row>
    <row r="219" spans="1:27" ht="20.100000000000001" customHeight="1" x14ac:dyDescent="0.4">
      <c r="A219" s="2"/>
      <c r="C219" s="11"/>
      <c r="D219" s="20"/>
      <c r="E219" s="138" t="s">
        <v>72</v>
      </c>
      <c r="F219" s="139"/>
      <c r="G219" s="139"/>
      <c r="H219" s="140"/>
      <c r="I219" s="141"/>
      <c r="J219" s="142"/>
      <c r="K219" s="142"/>
      <c r="L219" s="142"/>
      <c r="M219" s="143"/>
      <c r="N219" s="25" t="s">
        <v>23</v>
      </c>
      <c r="O219" s="25"/>
      <c r="P219" s="25"/>
      <c r="Q219" s="25"/>
      <c r="R219" s="25"/>
      <c r="S219" s="25"/>
      <c r="T219" s="25"/>
      <c r="U219" s="25"/>
      <c r="V219" s="25"/>
      <c r="W219" s="25"/>
      <c r="X219" s="25"/>
      <c r="Y219" s="25"/>
      <c r="Z219" s="30"/>
      <c r="AA219" s="12"/>
    </row>
    <row r="220" spans="1:27" ht="20.100000000000001" customHeight="1" x14ac:dyDescent="0.4">
      <c r="A220" s="2"/>
      <c r="C220" s="11"/>
      <c r="D220" s="20"/>
      <c r="E220" s="99" t="s">
        <v>73</v>
      </c>
      <c r="F220" s="100"/>
      <c r="G220" s="100"/>
      <c r="H220" s="101"/>
      <c r="I220" s="102"/>
      <c r="J220" s="103"/>
      <c r="K220" s="103"/>
      <c r="L220" s="103"/>
      <c r="M220" s="104"/>
      <c r="N220" s="25" t="s">
        <v>23</v>
      </c>
      <c r="O220" s="25"/>
      <c r="P220" s="25"/>
      <c r="Q220" s="25"/>
      <c r="R220" s="25"/>
      <c r="S220" s="25"/>
      <c r="T220" s="25"/>
      <c r="U220" s="25"/>
      <c r="V220" s="25"/>
      <c r="W220" s="25"/>
      <c r="X220" s="25"/>
      <c r="Y220" s="25"/>
      <c r="Z220" s="30"/>
      <c r="AA220" s="12"/>
    </row>
    <row r="221" spans="1:27" ht="20.100000000000001" customHeight="1" x14ac:dyDescent="0.4">
      <c r="A221" s="2"/>
      <c r="C221" s="11"/>
      <c r="D221" s="20"/>
      <c r="E221" s="105" t="s">
        <v>74</v>
      </c>
      <c r="F221" s="106"/>
      <c r="G221" s="106"/>
      <c r="H221" s="107"/>
      <c r="I221" s="108" t="str">
        <f>IFERROR(I219*100/I220,"")</f>
        <v/>
      </c>
      <c r="J221" s="109"/>
      <c r="K221" s="109"/>
      <c r="L221" s="109"/>
      <c r="M221" s="110"/>
      <c r="N221" s="25" t="s">
        <v>105</v>
      </c>
      <c r="O221" s="25"/>
      <c r="P221" s="25"/>
      <c r="Q221" s="25"/>
      <c r="R221" s="25"/>
      <c r="S221" s="25"/>
      <c r="T221" s="25"/>
      <c r="U221" s="25"/>
      <c r="V221" s="25"/>
      <c r="W221" s="25"/>
      <c r="X221" s="25"/>
      <c r="Y221" s="25"/>
      <c r="Z221" s="30"/>
      <c r="AA221" s="12"/>
    </row>
    <row r="222" spans="1:27" ht="20.100000000000001" customHeight="1" x14ac:dyDescent="0.4">
      <c r="A222" s="2"/>
      <c r="C222" s="11"/>
      <c r="D222" s="20"/>
      <c r="E222" s="37"/>
      <c r="F222" s="37"/>
      <c r="G222" s="37"/>
      <c r="H222" s="37"/>
      <c r="I222" s="37"/>
      <c r="J222" s="37"/>
      <c r="K222" s="37"/>
      <c r="L222" s="37"/>
      <c r="M222" s="37"/>
      <c r="N222" s="37"/>
      <c r="O222" s="37"/>
      <c r="P222" s="37"/>
      <c r="Q222" s="37"/>
      <c r="R222" s="37"/>
      <c r="S222" s="37"/>
      <c r="T222" s="37"/>
      <c r="U222" s="37"/>
      <c r="V222" s="37"/>
      <c r="W222" s="37"/>
      <c r="X222" s="37"/>
      <c r="Y222" s="37"/>
      <c r="Z222" s="94"/>
      <c r="AA222" s="12"/>
    </row>
    <row r="223" spans="1:27" ht="20.100000000000001" customHeight="1" x14ac:dyDescent="0.4">
      <c r="A223" s="2"/>
      <c r="C223" s="13"/>
      <c r="D223" s="21"/>
      <c r="E223" s="21"/>
      <c r="F223" s="21"/>
      <c r="G223" s="21"/>
      <c r="H223" s="21"/>
      <c r="I223" s="21"/>
      <c r="J223" s="46"/>
      <c r="K223" s="46"/>
      <c r="L223" s="46"/>
      <c r="M223" s="67"/>
      <c r="N223" s="46"/>
      <c r="O223" s="46"/>
      <c r="P223" s="67"/>
      <c r="Q223" s="46"/>
      <c r="R223" s="46"/>
      <c r="S223" s="46"/>
      <c r="T223" s="46"/>
      <c r="U223" s="46"/>
      <c r="V223" s="46"/>
      <c r="W223" s="46"/>
      <c r="X223" s="46"/>
      <c r="Y223" s="46"/>
      <c r="Z223" s="95"/>
      <c r="AA223" s="12"/>
    </row>
    <row r="224" spans="1:27" ht="20.100000000000001" customHeight="1" x14ac:dyDescent="0.4">
      <c r="A224" s="2"/>
      <c r="J224" s="48"/>
      <c r="K224" s="48"/>
      <c r="L224" s="48"/>
      <c r="M224" s="68"/>
      <c r="N224" s="48"/>
      <c r="O224" s="48"/>
      <c r="P224" s="68"/>
      <c r="Q224" s="48"/>
      <c r="R224" s="48"/>
      <c r="S224" s="48"/>
      <c r="T224" s="48"/>
      <c r="U224" s="48"/>
      <c r="V224" s="48"/>
      <c r="W224" s="48"/>
      <c r="X224" s="48"/>
      <c r="Y224" s="48"/>
      <c r="Z224" s="48"/>
      <c r="AA224" s="48"/>
    </row>
    <row r="225" spans="9:12" ht="20.100000000000001" customHeight="1" x14ac:dyDescent="0.4">
      <c r="I225" s="48"/>
      <c r="L225" s="3"/>
    </row>
  </sheetData>
  <mergeCells count="119">
    <mergeCell ref="W2:Z2"/>
    <mergeCell ref="C14:H14"/>
    <mergeCell ref="E16:H16"/>
    <mergeCell ref="J16:Y16"/>
    <mergeCell ref="I21:M21"/>
    <mergeCell ref="I23:Y23"/>
    <mergeCell ref="I25:Y25"/>
    <mergeCell ref="I27:Y27"/>
    <mergeCell ref="I29:Y29"/>
    <mergeCell ref="I31:Y31"/>
    <mergeCell ref="I33:Y33"/>
    <mergeCell ref="I35:M35"/>
    <mergeCell ref="I37:M37"/>
    <mergeCell ref="J38:Y38"/>
    <mergeCell ref="I39:Y39"/>
    <mergeCell ref="J40:Y40"/>
    <mergeCell ref="I41:M41"/>
    <mergeCell ref="C61:H61"/>
    <mergeCell ref="I64:M64"/>
    <mergeCell ref="I70:M70"/>
    <mergeCell ref="I72:Y72"/>
    <mergeCell ref="I74:Y74"/>
    <mergeCell ref="J75:Y75"/>
    <mergeCell ref="I76:Y76"/>
    <mergeCell ref="J77:Y77"/>
    <mergeCell ref="I78:Y78"/>
    <mergeCell ref="I80:Y80"/>
    <mergeCell ref="I82:Y82"/>
    <mergeCell ref="I84:M84"/>
    <mergeCell ref="I86:M86"/>
    <mergeCell ref="I88:Y88"/>
    <mergeCell ref="C110:H110"/>
    <mergeCell ref="D112:Y112"/>
    <mergeCell ref="I113:Y113"/>
    <mergeCell ref="I115:Y115"/>
    <mergeCell ref="I117:Y117"/>
    <mergeCell ref="I119:M119"/>
    <mergeCell ref="I121:Y121"/>
    <mergeCell ref="I123:M123"/>
    <mergeCell ref="I125:M125"/>
    <mergeCell ref="I127:Y127"/>
    <mergeCell ref="C151:H151"/>
    <mergeCell ref="I154:M154"/>
    <mergeCell ref="I156:Y156"/>
    <mergeCell ref="I158:Y158"/>
    <mergeCell ref="I160:M160"/>
    <mergeCell ref="I162:M162"/>
    <mergeCell ref="I164:Y164"/>
    <mergeCell ref="I166:M166"/>
    <mergeCell ref="I168:M168"/>
    <mergeCell ref="I170:Y170"/>
    <mergeCell ref="C175:H175"/>
    <mergeCell ref="I177:M177"/>
    <mergeCell ref="J178:Y178"/>
    <mergeCell ref="I179:M179"/>
    <mergeCell ref="J180:Y180"/>
    <mergeCell ref="E182:Y182"/>
    <mergeCell ref="E183:J183"/>
    <mergeCell ref="K183:M183"/>
    <mergeCell ref="N183:V183"/>
    <mergeCell ref="W183:Y183"/>
    <mergeCell ref="E184:J184"/>
    <mergeCell ref="K184:M184"/>
    <mergeCell ref="N184:V184"/>
    <mergeCell ref="W184:Y184"/>
    <mergeCell ref="E185:J185"/>
    <mergeCell ref="K185:M185"/>
    <mergeCell ref="N185:V185"/>
    <mergeCell ref="W185:Y185"/>
    <mergeCell ref="E186:J186"/>
    <mergeCell ref="K186:M186"/>
    <mergeCell ref="N186:V186"/>
    <mergeCell ref="W186:X186"/>
    <mergeCell ref="E187:J187"/>
    <mergeCell ref="N187:V187"/>
    <mergeCell ref="W187:X187"/>
    <mergeCell ref="E188:J188"/>
    <mergeCell ref="N188:V188"/>
    <mergeCell ref="W188:X188"/>
    <mergeCell ref="I190:M190"/>
    <mergeCell ref="J191:Y191"/>
    <mergeCell ref="I192:M192"/>
    <mergeCell ref="I194:M194"/>
    <mergeCell ref="I196:M196"/>
    <mergeCell ref="O196:R196"/>
    <mergeCell ref="I212:M212"/>
    <mergeCell ref="I198:M198"/>
    <mergeCell ref="E201:H201"/>
    <mergeCell ref="I201:M201"/>
    <mergeCell ref="E202:H202"/>
    <mergeCell ref="I202:M202"/>
    <mergeCell ref="E203:H203"/>
    <mergeCell ref="I203:M203"/>
    <mergeCell ref="E204:H204"/>
    <mergeCell ref="I204:M204"/>
    <mergeCell ref="E220:H220"/>
    <mergeCell ref="I220:M220"/>
    <mergeCell ref="E221:H221"/>
    <mergeCell ref="I221:M221"/>
    <mergeCell ref="K187:M188"/>
    <mergeCell ref="E213:H213"/>
    <mergeCell ref="I213:M213"/>
    <mergeCell ref="E214:H214"/>
    <mergeCell ref="I214:M214"/>
    <mergeCell ref="E215:H215"/>
    <mergeCell ref="I215:M215"/>
    <mergeCell ref="E218:H218"/>
    <mergeCell ref="I218:M218"/>
    <mergeCell ref="E219:H219"/>
    <mergeCell ref="I219:M219"/>
    <mergeCell ref="E205:H205"/>
    <mergeCell ref="I205:M205"/>
    <mergeCell ref="I207:M207"/>
    <mergeCell ref="J208:Y208"/>
    <mergeCell ref="E210:H210"/>
    <mergeCell ref="I210:M210"/>
    <mergeCell ref="E211:H211"/>
    <mergeCell ref="I211:M211"/>
    <mergeCell ref="E212:H212"/>
  </mergeCells>
  <phoneticPr fontId="4" type="Hiragana"/>
  <conditionalFormatting sqref="I21:M21">
    <cfRule type="expression" dxfId="44" priority="243" stopIfTrue="1">
      <formula>TRIM($I21)=""</formula>
    </cfRule>
  </conditionalFormatting>
  <conditionalFormatting sqref="I35:M35">
    <cfRule type="expression" dxfId="43" priority="236" stopIfTrue="1">
      <formula>NOT(AND(TRIM($I35)&lt;&gt;"",ISNUMBER(VALUE(SUBSTITUTE($I35,"-",""))),IFERROR(SEARCH("-",$I35),0)&gt;0))</formula>
    </cfRule>
  </conditionalFormatting>
  <conditionalFormatting sqref="I37:M37">
    <cfRule type="expression" dxfId="42" priority="235" stopIfTrue="1">
      <formula>OR(AND(TRIM($I37)&lt;&gt;"",OR(NOT(ISNUMBER(VALUE(SUBSTITUTE($I37,"-","")))),IFERROR(SEARCH("-",$I37),0)=0)),AND($I64&lt;&gt;"する",ISBLANK($I37)))</formula>
    </cfRule>
  </conditionalFormatting>
  <conditionalFormatting sqref="I41:M41">
    <cfRule type="expression" dxfId="41" priority="233" stopIfTrue="1">
      <formula>AND($I41&lt;&gt;"一致する",$I41&lt;&gt;"一致しない")</formula>
    </cfRule>
  </conditionalFormatting>
  <conditionalFormatting sqref="I64:M64">
    <cfRule type="expression" dxfId="40" priority="232" stopIfTrue="1">
      <formula>AND($I64&lt;&gt;"しない",$I64&lt;&gt;"する")</formula>
    </cfRule>
  </conditionalFormatting>
  <conditionalFormatting sqref="I70:M70">
    <cfRule type="expression" dxfId="39" priority="231" stopIfTrue="1">
      <formula>OR(AND($I64="する",TRIM($I70)=""),AND($I64="しない",NOT(ISBLANK($I70))))</formula>
    </cfRule>
  </conditionalFormatting>
  <conditionalFormatting sqref="I84:M84">
    <cfRule type="expression" dxfId="38" priority="224" stopIfTrue="1">
      <formula>OR(AND($I64="する",NOT(AND(TRIM($I84)&lt;&gt;"",ISNUMBER(VALUE(SUBSTITUTE($I84,"-",""))),IFERROR(SEARCH("-",$I84),0)&gt;0))),AND($I64="しない",NOT(ISBLANK($I84))))</formula>
    </cfRule>
  </conditionalFormatting>
  <conditionalFormatting sqref="I86:M86">
    <cfRule type="expression" dxfId="37" priority="222" stopIfTrue="1">
      <formula>OR(AND($I64="する",NOT(AND(TRIM($I86)&lt;&gt;"",ISNUMBER(VALUE(SUBSTITUTE($I86,"-",""))),IFERROR(SEARCH("-",$I86),0)&gt;0))),AND($I64="しない",NOT(ISBLANK($I86))))</formula>
    </cfRule>
  </conditionalFormatting>
  <conditionalFormatting sqref="I123:M123">
    <cfRule type="expression" dxfId="36" priority="217" stopIfTrue="1">
      <formula>AND(TRIM($I123)&lt;&gt;"",NOT(AND(ISNUMBER(VALUE(SUBSTITUTE($I123,"-",""))),IFERROR(SEARCH("-",$I123),0)&gt;0)))</formula>
    </cfRule>
  </conditionalFormatting>
  <conditionalFormatting sqref="I125:M125">
    <cfRule type="expression" dxfId="35" priority="216" stopIfTrue="1">
      <formula>AND(TRIM($I125)&lt;&gt;"",NOT(AND(ISNUMBER(VALUE(SUBSTITUTE($I125,"-",""))),IFERROR(SEARCH("-",$I125),0)&gt;0)))</formula>
    </cfRule>
  </conditionalFormatting>
  <conditionalFormatting sqref="I154:M154">
    <cfRule type="expression" dxfId="34" priority="214" stopIfTrue="1">
      <formula>AND($I154&lt;&gt;"しない",$I154&lt;&gt;"する")</formula>
    </cfRule>
  </conditionalFormatting>
  <conditionalFormatting sqref="I160:M160">
    <cfRule type="expression" dxfId="33" priority="211" stopIfTrue="1">
      <formula>AND($I154="する",OR(TRIM($I160)="",LEN($I160)&lt;&gt;8,NOT(ISNUMBER(VALUE(I160))),IFERROR(SEARCH("-",$I160),0)&gt;0))</formula>
    </cfRule>
  </conditionalFormatting>
  <conditionalFormatting sqref="I162:M162">
    <cfRule type="expression" dxfId="32" priority="210" stopIfTrue="1">
      <formula>AND($I154="する",TRIM($I162)="")</formula>
    </cfRule>
  </conditionalFormatting>
  <conditionalFormatting sqref="I166:M166">
    <cfRule type="expression" dxfId="31" priority="208" stopIfTrue="1">
      <formula>AND($I154="する",NOT(AND(TRIM($I166)&lt;&gt;"",ISNUMBER(VALUE(SUBSTITUTE($I166,"-",""))),IFERROR(SEARCH("-",$I166),0)&gt;0)))</formula>
    </cfRule>
  </conditionalFormatting>
  <conditionalFormatting sqref="I168:M168">
    <cfRule type="expression" dxfId="30" priority="207" stopIfTrue="1">
      <formula>AND($I154="する",AND(TRIM($I168)&lt;&gt;"",NOT(AND(ISNUMBER(VALUE(SUBSTITUTE($I168,"-",""))),IFERROR(SEARCH("-",$I168),0)&gt;0))))</formula>
    </cfRule>
  </conditionalFormatting>
  <conditionalFormatting sqref="I23:Y23">
    <cfRule type="expression" dxfId="29" priority="242" stopIfTrue="1">
      <formula>AND(TRIM($I23)&lt;&gt;"",OR(ISERROR(FIND("@"&amp;LEFT($I23,3)&amp;"@",都道府県3))=FALSE,ISERROR(FIND("@"&amp;LEFT($I23,4)&amp;"@",都道府県4))=FALSE))=FALSE</formula>
    </cfRule>
  </conditionalFormatting>
  <conditionalFormatting sqref="I25:Y25">
    <cfRule type="expression" dxfId="28" priority="241" stopIfTrue="1">
      <formula>TRIM($I25)=""</formula>
    </cfRule>
  </conditionalFormatting>
  <conditionalFormatting sqref="I27:Y27">
    <cfRule type="expression" dxfId="27" priority="240" stopIfTrue="1">
      <formula>TRIM($I27)=""</formula>
    </cfRule>
  </conditionalFormatting>
  <conditionalFormatting sqref="I29:Y29">
    <cfRule type="expression" dxfId="26" priority="239" stopIfTrue="1">
      <formula>TRIM($I29)=""</formula>
    </cfRule>
  </conditionalFormatting>
  <conditionalFormatting sqref="I31:Y31">
    <cfRule type="expression" dxfId="25" priority="238" stopIfTrue="1">
      <formula>OR(TRIM($I31)="",NOT(OR(IFERROR(SEARCH(" ",$I31),0)&gt;0,IFERROR(SEARCH("　",$I31),0)&gt;0)))</formula>
    </cfRule>
  </conditionalFormatting>
  <conditionalFormatting sqref="I33:Y33">
    <cfRule type="expression" dxfId="24" priority="237" stopIfTrue="1">
      <formula>OR(TRIM($I33)="",NOT(OR(IFERROR(SEARCH(" ",$I33),0)&gt;0,IFERROR(SEARCH("　",$I33),0)&gt;0)))</formula>
    </cfRule>
  </conditionalFormatting>
  <conditionalFormatting sqref="I39:Y39">
    <cfRule type="expression" dxfId="23" priority="234" stopIfTrue="1">
      <formula>OR(AND(TRIM($I39)&lt;&gt;"",IFERROR(SEARCH("@",$I39),0)=0),AND($I64&lt;&gt;"する",ISBLANK($I39)))</formula>
    </cfRule>
  </conditionalFormatting>
  <conditionalFormatting sqref="I72:Y72">
    <cfRule type="expression" dxfId="22" priority="230" stopIfTrue="1">
      <formula>OR(AND($I64="する",AND($I72&lt;&gt;"",OR(ISERROR(FIND("@"&amp;LEFT($I72,3)&amp;"@",都道府県3))=FALSE,ISERROR(FIND("@"&amp;LEFT($I72,4)&amp;"@",都道府県4))=FALSE))=FALSE),AND($I64="しない",NOT(ISBLANK($I72))))</formula>
    </cfRule>
  </conditionalFormatting>
  <conditionalFormatting sqref="I74:Y74">
    <cfRule type="expression" dxfId="21" priority="229" stopIfTrue="1">
      <formula>OR(AND($I64="する",TRIM($I74)=""),AND($I64="しない",NOT(ISBLANK($I74))))</formula>
    </cfRule>
  </conditionalFormatting>
  <conditionalFormatting sqref="I76:Y76">
    <cfRule type="expression" dxfId="20" priority="228" stopIfTrue="1">
      <formula>OR(AND($I64="する",TRIM($I76)=""),AND($I64="しない",NOT(ISBLANK($I76))))</formula>
    </cfRule>
  </conditionalFormatting>
  <conditionalFormatting sqref="I78:Y78">
    <cfRule type="expression" dxfId="19" priority="227" stopIfTrue="1">
      <formula>OR(AND($I64="する",TRIM($I78)=""),AND($I64="しない",NOT(ISBLANK($I78))))</formula>
    </cfRule>
  </conditionalFormatting>
  <conditionalFormatting sqref="I80:Y80">
    <cfRule type="expression" dxfId="18" priority="226" stopIfTrue="1">
      <formula>OR(AND($I64="する",OR(TRIM($I80)="",NOT(OR(IFERROR(SEARCH(" ",$I80),0)&gt;0,IFERROR(SEARCH("　",$I80),0)&gt;0)))),AND($I64="しない",NOT(ISBLANK($I80))))</formula>
    </cfRule>
  </conditionalFormatting>
  <conditionalFormatting sqref="I82:Y82">
    <cfRule type="expression" dxfId="17" priority="225" stopIfTrue="1">
      <formula>OR(AND($I64="する",OR(TRIM($I82)="",NOT(OR(IFERROR(SEARCH(" ",$I82),0)&gt;0,IFERROR(SEARCH("　",$I82),0)&gt;0)))),AND($I64="しない",NOT(ISBLANK($I82))))</formula>
    </cfRule>
  </conditionalFormatting>
  <conditionalFormatting sqref="I88:Y88">
    <cfRule type="expression" dxfId="16" priority="221" stopIfTrue="1">
      <formula>OR(AND($I64="する",NOT(AND(TRIM($I88)&lt;&gt;"",IFERROR(SEARCH("@",$I88),0)&gt;0))),AND($I64="しない",NOT(ISBLANK($I88))))</formula>
    </cfRule>
  </conditionalFormatting>
  <conditionalFormatting sqref="I115:Y115">
    <cfRule type="expression" dxfId="15" priority="220" stopIfTrue="1">
      <formula>AND(TRIM($I115)&lt;&gt;"",NOT(OR(IFERROR(SEARCH(" ",$I115),0)&gt;0,IFERROR(SEARCH("　",$I115),0)&gt;0)))</formula>
    </cfRule>
  </conditionalFormatting>
  <conditionalFormatting sqref="I117:Y117">
    <cfRule type="expression" dxfId="14" priority="219" stopIfTrue="1">
      <formula>AND(TRIM($I117)&lt;&gt;"",NOT(OR(IFERROR(SEARCH(" ",$I117),0)&gt;0,IFERROR(SEARCH("　",$I117),0)&gt;0)))</formula>
    </cfRule>
  </conditionalFormatting>
  <conditionalFormatting sqref="I121:Y121">
    <cfRule type="expression" dxfId="13" priority="218" stopIfTrue="1">
      <formula>AND(TRIM($I121)&lt;&gt;"",AND(OR(ISERROR(FIND("@"&amp;LEFT($I121,3)&amp;"@",都道府県3))=FALSE,ISERROR(FIND("@"&amp;LEFT($I121,4)&amp;"@",都道府県4))=FALSE))=FALSE)</formula>
    </cfRule>
  </conditionalFormatting>
  <conditionalFormatting sqref="I127:Y127">
    <cfRule type="expression" dxfId="12" priority="215" stopIfTrue="1">
      <formula>AND(TRIM($I127)&lt;&gt;"",NOT(IFERROR(SEARCH("@",$I127),0)&gt;0))</formula>
    </cfRule>
  </conditionalFormatting>
  <conditionalFormatting sqref="I156:Y156">
    <cfRule type="expression" dxfId="11" priority="213" stopIfTrue="1">
      <formula>AND($I154="する",OR(TRIM($I156)="",NOT(OR(IFERROR(SEARCH(" ",$I156),0)&gt;0,IFERROR(SEARCH("　",$I156),0)&gt;0))))</formula>
    </cfRule>
  </conditionalFormatting>
  <conditionalFormatting sqref="I158:Y158">
    <cfRule type="expression" dxfId="10" priority="212" stopIfTrue="1">
      <formula>AND($I154="する",OR(TRIM($I158)="",NOT(OR(IFERROR(SEARCH(" ",$I158),0)&gt;0,IFERROR(SEARCH("　",$I158),0)&gt;0))))</formula>
    </cfRule>
  </conditionalFormatting>
  <conditionalFormatting sqref="I164:Y164">
    <cfRule type="expression" dxfId="9" priority="209" stopIfTrue="1">
      <formula>AND($I154="する",AND($I164&lt;&gt;"",OR(ISERROR(FIND("@"&amp;LEFT($I164,3)&amp;"@",都道府県3))=FALSE,ISERROR(FIND("@"&amp;LEFT($I164,4)&amp;"@",都道府県4))=FALSE))=FALSE)</formula>
    </cfRule>
  </conditionalFormatting>
  <conditionalFormatting sqref="I170:Y170">
    <cfRule type="expression" dxfId="8" priority="206" stopIfTrue="1">
      <formula>AND($I154="する",AND(TRIM($I170)&lt;&gt;"",NOT(IFERROR(SEARCH("@",$I170),0)&gt;0)))</formula>
    </cfRule>
  </conditionalFormatting>
  <conditionalFormatting sqref="K184:M184">
    <cfRule type="expression" dxfId="7" priority="205" stopIfTrue="1">
      <formula>$A183&lt;&gt;0</formula>
    </cfRule>
  </conditionalFormatting>
  <conditionalFormatting sqref="K185:M185">
    <cfRule type="expression" dxfId="6" priority="204" stopIfTrue="1">
      <formula>$A183&lt;&gt;0</formula>
    </cfRule>
  </conditionalFormatting>
  <conditionalFormatting sqref="K186:M186">
    <cfRule type="expression" dxfId="5" priority="202" stopIfTrue="1">
      <formula>$A183&lt;&gt;0</formula>
    </cfRule>
  </conditionalFormatting>
  <conditionalFormatting sqref="K187:M188">
    <cfRule type="expression" dxfId="4" priority="200" stopIfTrue="1">
      <formula>$A183&lt;&gt;0</formula>
    </cfRule>
  </conditionalFormatting>
  <conditionalFormatting sqref="N185:V186">
    <cfRule type="expression" dxfId="3" priority="201" stopIfTrue="1">
      <formula>$A185&lt;&gt;0</formula>
    </cfRule>
  </conditionalFormatting>
  <conditionalFormatting sqref="N187:V187">
    <cfRule type="expression" dxfId="2" priority="199" stopIfTrue="1">
      <formula>AND($A187&lt;&gt;0,TRIM($N187)="")</formula>
    </cfRule>
  </conditionalFormatting>
  <conditionalFormatting sqref="P84">
    <cfRule type="expression" dxfId="1" priority="223" stopIfTrue="1">
      <formula>AND($I64="しない",NOT(ISBLANK($P84)))</formula>
    </cfRule>
  </conditionalFormatting>
  <conditionalFormatting sqref="W187:X187">
    <cfRule type="expression" dxfId="0" priority="198" stopIfTrue="1">
      <formula>AND($A187&lt;&gt;0,TRIM($W187)="")</formula>
    </cfRule>
  </conditionalFormatting>
  <dataValidations count="11">
    <dataValidation type="whole" imeMode="halfAlpha" allowBlank="1" showInputMessage="1" showErrorMessage="1" error="7桁の数字を入力してください" sqref="I162:M162 I70:M70 I21:M21 I119:M119" xr:uid="{00000000-0002-0000-0000-000000000000}">
      <formula1>0</formula1>
      <formula2>9999999</formula2>
    </dataValidation>
    <dataValidation errorStyle="warning" imeMode="hiragana" allowBlank="1" showInputMessage="1" showErrorMessage="1" sqref="I201:M205 I179:M179 I158:Y158 I117:Y117 I82:Y82 I76:Y76 I33:Y33 I27:Y27 I23:Y23 I29:Y29 I72:Y72 I78:Y78 I113:Y113 I121:Y121 I164:Y164 N185:V188 I190:M190" xr:uid="{00000000-0002-0000-0000-000001000000}"/>
    <dataValidation errorStyle="warning" imeMode="fullKatakana" allowBlank="1" showInputMessage="1" showErrorMessage="1" sqref="I156:Y156 I80:Y80 I31:Y31 I25:Y25 I74:Y74 I115:Y115" xr:uid="{00000000-0002-0000-0000-000002000000}"/>
    <dataValidation errorStyle="warning" imeMode="halfAlpha" allowBlank="1" showInputMessage="1" showErrorMessage="1" sqref="I170:Y170 I166:M166 I127:Y127 P123 I88:Y88 P84 I39:Y39 P35 I35:M35 I37:M37 I84:M84 I86:M86 I123:M123 I125:M125 I160:M160 I168:M168" xr:uid="{00000000-0002-0000-0000-000003000000}"/>
    <dataValidation type="list" imeMode="halfAlpha" allowBlank="1" showInputMessage="1" showErrorMessage="1" error="リストから選択してください" sqref="I41:M41" xr:uid="{00000000-0002-0000-0000-000004000000}">
      <formula1>"一致する,一致しない"</formula1>
    </dataValidation>
    <dataValidation type="list" imeMode="halfAlpha" allowBlank="1" showInputMessage="1" showErrorMessage="1" error="リストから選択してください" sqref="I154:M154 I64:M64" xr:uid="{00000000-0002-0000-0000-000005000000}">
      <formula1>"しない,する"</formula1>
    </dataValidation>
    <dataValidation type="date" imeMode="halfAlpha" allowBlank="1" showInputMessage="1" showErrorMessage="1" error="有効な日付を入力してください" sqref="I198:M198 I196:M196 I192:M192 I177:M177 I194:M194 O196:R196" xr:uid="{00000000-0002-0000-0000-000006000000}">
      <formula1>92</formula1>
      <formula2>73415</formula2>
    </dataValidation>
    <dataValidation type="list" imeMode="halfAlpha" allowBlank="1" showInputMessage="1" showErrorMessage="1" error="リストから選択してください" sqref="K184:M188" xr:uid="{00000000-0002-0000-0000-000007000000}">
      <formula1>"○,　"</formula1>
    </dataValidation>
    <dataValidation type="whole" imeMode="halfAlpha" allowBlank="1" showInputMessage="1" showErrorMessage="1" error="有効な数字を入力してください" sqref="W187:X188" xr:uid="{00000000-0002-0000-0000-000008000000}">
      <formula1>0</formula1>
      <formula2>100</formula2>
    </dataValidation>
    <dataValidation type="list" imeMode="halfAlpha" allowBlank="1" showInputMessage="1" showErrorMessage="1" error="リストから選択してください" sqref="I207:M207" xr:uid="{00000000-0002-0000-0000-000009000000}">
      <formula1>"該当する,該当しない,　"</formula1>
    </dataValidation>
    <dataValidation type="whole" imeMode="halfAlpha" allowBlank="1" showInputMessage="1" showErrorMessage="1" error="有効な数字を入力してください。10兆円以上になる場合は、9,999,999,999と入力してください" sqref="I211:M214 I219:M220" xr:uid="{00000000-0002-0000-0000-00000A000000}">
      <formula1>-9999999999</formula1>
      <formula2>9999999999</formula2>
    </dataValidation>
  </dataValidations>
  <pageMargins left="0.7" right="0.7" top="0.75" bottom="0.75" header="0.3" footer="0.3"/>
  <pageSetup paperSize="9" scale="55" orientation="portrait" r:id="rId1"/>
  <rowBreaks count="2" manualBreakCount="2">
    <brk id="108" min="2" max="25" man="1"/>
    <brk id="173" min="2" max="2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x14ac:dyDescent="0.4"/>
  <sheetData/>
  <phoneticPr fontId="4" type="Hiragan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75" x14ac:dyDescent="0.4"/>
  <sheetData/>
  <phoneticPr fontId="4" type="Hiragan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浅岡　大将</dc:creator>
  <cp:lastModifiedBy>総務財政課</cp:lastModifiedBy>
  <dcterms:created xsi:type="dcterms:W3CDTF">2026-07-13T09:39:45Z</dcterms:created>
  <dcterms:modified xsi:type="dcterms:W3CDTF">2026-08-04T02:44:34Z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2026-07-29T06:13:36Z</vt:filetime>
  </property>
</Properties>
</file>