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C3AC7785-036F-4423-B4FD-C313C755D71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<sst xmlns="http://schemas.openxmlformats.org/spreadsheetml/2006/main" count="1118" uniqueCount="555">
  <si>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</si>
  <si>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</si>
  <si>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</si>
  <si>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</si>
  <si>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</si>
  <si>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</si>
  <si>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</si>
  <si>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</si>
  <si>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</si>
  <si>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</si>
  <si>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</si>
  <si>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</si>
  <si>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</si>
  <si>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</si>
  <si>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</si>
  <si>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</si>
  <si>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</si>
  <si>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</si>
  <si>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</si>
  <si>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</si>
  <si>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</si>
  <si>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</si>
  <si>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</si>
  <si>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</si>
  <si>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</si>
  <si>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</si>
  <si>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</si>
  <si>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</si>
  <si>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</si>
  <si>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</si>
  <si>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</si>
  <si>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</si>
  <si>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</si>
  <si>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</si>
  <si>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</si>
  <si>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</si>
  <si>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</si>
  <si>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</si>
  <si>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</si>
  <si>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</si>
  <si>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</si>
  <si>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</si>
  <si>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</si>
  <si>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</si>
  <si>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</si>
  <si>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</si>
  <si>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</si>
  <si>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</si>
  <si>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</si>
  <si>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</si>
  <si>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</si>
  <si>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</si>
  <si>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</si>
  <si>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</si>
  <si>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</si>
  <si>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</si>
  <si>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</si>
  <si>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</si>
  <si>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</si>
  <si>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</si>
  <si>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</si>
  <si>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</si>
  <si>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</si>
  <si>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</si>
  <si>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</si>
  <si>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</si>
  <si>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</si>
  <si>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</si>
  <si>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</si>
  <si>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</si>
  <si>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</si>
  <si>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</si>
  <si>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</si>
  <si>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</si>
  <si>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</si>
  <si>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</si>
  <si>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</si>
  <si>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</si>
  <si>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</si>
  <si>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</si>
  <si>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</si>
  <si>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</si>
  <si>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</si>
  <si>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</si>
  <si>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</si>
  <si>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</si>
  <si>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</si>
  <si>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</si>
  <si>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</si>
  <si>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</si>
  <si>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</si>
  <si>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</si>
  <si>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</si>
  <si>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</si>
  <si>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</si>
  <si>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</si>
  <si>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</si>
  <si>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</si>
  <si>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</si>
  <si>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</si>
  <si>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</si>
  <si>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</si>
  <si>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</si>
  <si>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</si>
  <si>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</si>
  <si>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</si>
  <si>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</si>
  <si>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</si>
  <si>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</si>
  <si>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</si>
  <si>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</si>
  <si>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</si>
  <si>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</si>
  <si>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</si>
  <si>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</si>
  <si>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</si>
  <si>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</si>
  <si>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</si>
  <si>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</si>
  <si>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</si>
  <si>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</si>
  <si>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</si>
  <si>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</si>
  <si>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</si>
  <si>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</si>
  <si>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</si>
  <si>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</si>
  <si>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</si>
  <si>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</si>
  <si>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</si>
  <si>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</si>
  <si>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</si>
  <si>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</si>
  <si>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</si>
  <si>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</si>
  <si>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</si>
  <si>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</si>
  <si>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</si>
  <si>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</si>
  <si>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</si>
  <si>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</si>
  <si>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</si>
  <si>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</si>
  <si>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</si>
  <si>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</si>
  <si>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</si>
  <si>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</si>
  <si>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</si>
  <si>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</si>
  <si>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</si>
  <si>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</si>
  <si>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</si>
  <si>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</si>
  <si>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</si>
  <si>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</si>
  <si>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</si>
  <si>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</si>
  <si>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</si>
  <si>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</si>
  <si>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</si>
  <si>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</si>
  <si>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</si>
  <si>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</si>
  <si>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</si>
  <si>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</si>
  <si>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</si>
  <si>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</si>
  <si>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</si>
  <si>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</si>
  <si>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</si>
  <si>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</si>
  <si>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</si>
  <si>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</si>
  <si>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</si>
  <si>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</si>
  <si>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</si>
  <si>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</si>
  <si>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</si>
  <si>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</si>
  <si>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</si>
  <si>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</si>
  <si>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</si>
  <si>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</si>
  <si>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</si>
  <si>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</si>
  <si>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</si>
  <si>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</si>
  <si>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</si>
  <si>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</si>
  <si>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</si>
  <si>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</si>
  <si>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</si>
  <si>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</si>
  <si>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</si>
  <si>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</si>
  <si>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</si>
  <si>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</si>
  <si>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</si>
  <si>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</si>
  <si>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</si>
  <si>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</si>
  <si>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</si>
  <si>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</si>
  <si>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大阪府太子町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</si>
  <si>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</si>
  <si>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</si>
  <si>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</si>
  <si>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</si>
  <si>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</si>
  <si>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</si>
  <si>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</si>
  <si>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</si>
  <si>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</si>
  <si>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</si>
  <si>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</si>
  <si>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</si>
  <si>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</si>
  <si>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</si>
  <si>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</si>
  <si>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</si>
  <si>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</si>
  <si>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</si>
  <si>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</si>
  <si>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</si>
  <si>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</si>
  <si>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</si>
  <si>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</si>
  <si>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</si>
  <si>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</si>
  <si>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</si>
  <si>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</si>
  <si>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</si>
  <si>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</si>
  <si>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</si>
  <si>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</si>
  <si>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</si>
  <si>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</si>
  <si>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</si>
  <si>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</si>
  <si>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</si>
  <si>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</si>
  <si>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</si>
  <si>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</si>
  <si>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</si>
  <si>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</si>
  <si>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</si>
  <si>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</si>
  <si>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</si>
  <si>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</si>
  <si>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</si>
  <si>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</si>
  <si>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</si>
  <si>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</si>
  <si>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</si>
  <si>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</si>
  <si>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</si>
  <si>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</si>
  <si>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</si>
  <si>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</si>
  <si>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</si>
  <si>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</si>
  <si>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</si>
  <si>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</si>
  <si>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</si>
  <si>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</si>
  <si>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</si>
  <si>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</si>
  <si>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</si>
  <si>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</si>
  <si>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</si>
  <si>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</si>
  <si>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</si>
  <si>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</si>
  <si>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</si>
  <si>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</si>
  <si>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</si>
  <si>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</si>
  <si>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</si>
  <si>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</si>
  <si>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</si>
  <si>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</si>
  <si>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</si>
  <si>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</si>
  <si>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</si>
  <si>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</si>
  <si>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</si>
  <si>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</si>
  <si>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</si>
  <si>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</si>
  <si>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</si>
  <si>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</si>
  <si>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</si>
  <si>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</si>
  <si>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</si>
  <si>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</si>
  <si>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</si>
  <si>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</si>
  <si>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</si>
  <si>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</si>
  <si>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</si>
  <si>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</si>
  <si>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</si>
  <si>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</si>
  <si>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</si>
  <si>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</si>
  <si>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</si>
  <si>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</si>
  <si>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</si>
  <si>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</si>
  <si>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</si>
  <si>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</si>
  <si>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</si>
  <si>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</si>
  <si>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</si>
  <si>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</si>
  <si>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</si>
  <si>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</si>
  <si>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</si>
  <si>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</si>
  <si>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</si>
  <si>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</si>
  <si>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</si>
  <si>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</si>
  <si>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</si>
  <si>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</si>
  <si>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</si>
  <si>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</si>
  <si>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</si>
  <si>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</si>
  <si>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</si>
  <si>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</si>
  <si>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</si>
  <si>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</si>
  <si>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</si>
  <si>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</si>
  <si>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</si>
  <si>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</si>
  <si>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</si>
  <si>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</si>
  <si>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</si>
  <si>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</si>
  <si>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</si>
  <si>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</si>
  <si>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</si>
  <si>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</si>
  <si>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</si>
  <si>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</si>
  <si>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</si>
  <si>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</si>
  <si>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</si>
  <si>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</si>
  <si>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</si>
  <si>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</si>
  <si>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</si>
  <si>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大阪府太子町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</si>
  <si>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</si>
  <si>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</si>
  <si>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</si>
  <si>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</si>
  <si>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</si>
  <si>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</si>
  <si>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</si>
  <si>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</si>
  <si>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</si>
  <si>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</si>
  <si>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</si>
  <si>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</si>
  <si>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</si>
  <si>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</si>
  <si>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</si>
  <si>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</si>
  <si>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</si>
  <si>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</si>
  <si>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</si>
  <si>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</si>
  <si>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</si>
  <si>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</si>
  <si>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</si>
  <si>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</si>
  <si>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</si>
  <si>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</si>
  <si>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</si>
  <si>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</si>
  <si>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</si>
  <si>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</si>
  <si>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</si>
  <si>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</si>
  <si>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</si>
  <si>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</si>
  <si>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</si>
  <si>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</si>
  <si>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</si>
  <si>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</si>
  <si>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</si>
  <si>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</si>
  <si>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</si>
  <si>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</si>
  <si>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</si>
  <si>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</si>
  <si>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</si>
  <si>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</si>
  <si>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</si>
  <si>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</si>
  <si>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</si>
  <si>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</si>
  <si>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</si>
  <si>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</si>
  <si>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</si>
  <si>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</si>
  <si>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</si>
  <si>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</si>
  <si>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</si>
  <si>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</si>
  <si>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</si>
  <si>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</si>
  <si>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</si>
  <si>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</si>
  <si>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</si>
  <si>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</si>
  <si>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</si>
  <si>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</si>
  <si>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</si>
  <si>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</si>
  <si>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</si>
  <si>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</si>
  <si>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</si>
  <si>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</si>
  <si>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</si>
  <si>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</si>
  <si>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</si>
  <si>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</si>
  <si>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</si>
  <si>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</si>
  <si>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</si>
  <si>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</si>
  <si>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</si>
  <si>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</si>
  <si>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</si>
  <si>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</si>
  <si>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</si>
  <si>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</si>
  <si>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</si>
  <si>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</si>
  <si>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</si>
  <si>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</si>
  <si>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</si>
  <si>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</si>
  <si>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</si>
  <si>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</si>
  <si>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</si>
  <si>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</si>
  <si>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</si>
  <si>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</si>
  <si>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</si>
  <si>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</si>
  <si>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</si>
  <si>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</si>
  <si>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</si>
  <si>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</si>
  <si>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</si>
  <si>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</si>
  <si>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</si>
  <si>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</si>
  <si>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</si>
  <si>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</si>
  <si>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</si>
  <si>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</si>
  <si>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</si>
  <si>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</si>
  <si>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</si>
  <si>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</si>
  <si>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</si>
  <si>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</si>
  <si>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</si>
  <si>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</si>
  <si>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</si>
  <si>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</si>
  <si>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</si>
  <si>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</si>
  <si>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</si>
  <si>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</si>
  <si>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</si>
  <si>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</si>
  <si>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</si>
  <si>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</si>
  <si>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</si>
  <si>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</si>
  <si>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</si>
  <si>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</si>
  <si>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</si>
  <si>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</si>
  <si>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</si>
  <si>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</si>
  <si>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</si>
  <si>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</si>
  <si>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</si>
  <si>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</si>
  <si>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</si>
  <si>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</si>
  <si>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</si>
  <si>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</si>
  <si>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</si>
  <si>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</si>
  <si>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</si>
  <si>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</si>
  <si>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</si>
  <si>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</si>
  <si>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</si>
  <si>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</si>
  <si>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</si>
  <si>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</si>
  <si>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</si>
  <si>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</si>
  <si>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</si>
  <si>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</si>
  <si>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</si>
  <si>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</si>
  <si>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</si>
  <si>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</si>
  <si>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</si>
  <si>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</si>
  <si>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</si>
  <si>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</si>
  <si>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</si>
  <si>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</si>
  <si>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</si>
  <si>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</si>
  <si>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</si>
  <si>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7.08</t>
  </si>
  <si>
    <t>▲ 2.99</t>
  </si>
  <si>
    <t>一般会計</t>
  </si>
  <si>
    <t>国民健康保険特別会計</t>
  </si>
  <si>
    <t>介護保険特別会計</t>
  </si>
  <si>
    <t>後期高齢者医療特別会計</t>
  </si>
  <si>
    <t>下水道事業会計</t>
  </si>
  <si>
    <t>その他会計（赤字）</t>
  </si>
  <si>
    <t>その他会計（黒字）</t>
  </si>
  <si>
    <t>R01</t>
    <phoneticPr fontId="5"/>
  </si>
  <si>
    <t>R02</t>
    <phoneticPr fontId="5"/>
  </si>
  <si>
    <t>R03</t>
    <phoneticPr fontId="5"/>
  </si>
  <si>
    <t>R04</t>
    <phoneticPr fontId="5"/>
  </si>
  <si>
    <t>R05</t>
    <phoneticPr fontId="5"/>
  </si>
  <si>
    <t>-</t>
    <phoneticPr fontId="2"/>
  </si>
  <si>
    <t>南河内環境事業組合</t>
    <rPh sb="0" eb="3">
      <t>ミナミカワチ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</si>
  <si>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</si>
  <si>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大阪南消防組合</t>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</si>
  <si>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</si>
  <si>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 水道事業会計（水道用水供給事業）</t>
    <rPh sb="0" eb="9">
      <t>オオサカコウイキスイドウキギョウダン</t>
    </rPh>
    <rPh sb="10" eb="14">
      <t>スイドウジギョウ</t>
    </rPh>
    <rPh sb="14" eb="16">
      <t>カイケイ</t>
    </rPh>
    <rPh sb="17" eb="19">
      <t>スイドウ</t>
    </rPh>
    <rPh sb="19" eb="21">
      <t>ヨウスイ</t>
    </rPh>
    <rPh sb="21" eb="23">
      <t>キョウキュウ</t>
    </rPh>
    <rPh sb="23" eb="25">
      <t>ジギョウ</t>
    </rPh>
    <phoneticPr fontId="2"/>
  </si>
  <si>
    <t>大阪広域水道企業団 水道事業会計（市町村域水道事業）太子水道事業</t>
    <rPh sb="17" eb="20">
      <t>シチョウソン</t>
    </rPh>
    <rPh sb="20" eb="21">
      <t>イキ</t>
    </rPh>
    <rPh sb="26" eb="28">
      <t>タイシ</t>
    </rPh>
    <rPh sb="28" eb="32">
      <t>スイドウジギョウ</t>
    </rPh>
    <phoneticPr fontId="2"/>
  </si>
  <si>
    <t>大阪広域水道企業団（工業用水道事業会計）</t>
    <rPh sb="10" eb="13">
      <t>コウギョウヨウ</t>
    </rPh>
    <rPh sb="17" eb="19">
      <t>カイケイ</t>
    </rPh>
    <phoneticPr fontId="2"/>
  </si>
  <si>
    <t>公共施設整備基金</t>
    <rPh sb="0" eb="6">
      <t>コウキョウシセツセイビ</t>
    </rPh>
    <rPh sb="6" eb="8">
      <t>キキン</t>
    </rPh>
    <phoneticPr fontId="5"/>
  </si>
  <si>
    <t>ふるさと太子応援基金</t>
    <rPh sb="4" eb="6">
      <t>タイシ</t>
    </rPh>
    <rPh sb="6" eb="10">
      <t>オウエンキキン</t>
    </rPh>
    <phoneticPr fontId="2"/>
  </si>
  <si>
    <t>退職手当基金</t>
    <rPh sb="0" eb="4">
      <t>タイショクテアテ</t>
    </rPh>
    <rPh sb="4" eb="6">
      <t>キキン</t>
    </rPh>
    <phoneticPr fontId="2"/>
  </si>
  <si>
    <t>たいし・ふれ愛福祉基金</t>
    <rPh sb="6" eb="7">
      <t>アイ</t>
    </rPh>
    <rPh sb="7" eb="9">
      <t>フクシ</t>
    </rPh>
    <rPh sb="9" eb="11">
      <t>キキン</t>
    </rPh>
    <phoneticPr fontId="2"/>
  </si>
  <si>
    <t>環境衛生等基金</t>
    <rPh sb="0" eb="2">
      <t>カンキョウ</t>
    </rPh>
    <rPh sb="2" eb="4">
      <t>エイセイ</t>
    </rPh>
    <rPh sb="4" eb="5">
      <t>ナド</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</si>
</sst>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443D-4327-90B6-9D079A9D9E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32440</c:v>
                </c:pt>
                <c:pt idx="1">
                  <c:v>51302</c:v>
                </c:pt>
                <c:pt idx="2">
                  <c:v>59797</c:v>
                </c:pt>
                <c:pt idx="3">
                  <c:v>21133</c:v>
                </c:pt>
                <c:pt idx="4">
                  <c:v>19256</c:v>
                </c:pt>
              </c:numCache>
            </c:numRef>
          </c:val>
          <c:smooth val="0"/>
          <c:extLst>
            <c:ext xmlns:c16="http://schemas.microsoft.com/office/drawing/2014/chart" uri="{C3380CC4-5D6E-409C-BE32-E72D297353CC}">
              <c16:uniqueId val="{00000001-443D-4327-90B6-9D079A9D9E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0.87</c:v>
                </c:pt>
                <c:pt idx="1">
                  <c:v>1.65</c:v>
                </c:pt>
                <c:pt idx="2">
                  <c:v>5.16</c:v>
                </c:pt>
                <c:pt idx="3">
                  <c:v>4.6500000000000004</c:v>
                </c:pt>
                <c:pt idx="4">
                  <c:v>4.74</c:v>
                </c:pt>
              </c:numCache>
            </c:numRef>
          </c:val>
          <c:extLst>
            <c:ext xmlns:c16="http://schemas.microsoft.com/office/drawing/2014/chart" uri="{C3380CC4-5D6E-409C-BE32-E72D297353CC}">
              <c16:uniqueId val="{00000000-9749-4034-A749-23ADCCB6DD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46.64</c:v>
                </c:pt>
                <c:pt idx="1">
                  <c:v>41.49</c:v>
                </c:pt>
                <c:pt idx="2">
                  <c:v>39.71</c:v>
                </c:pt>
                <c:pt idx="3">
                  <c:v>41.71</c:v>
                </c:pt>
                <c:pt idx="4">
                  <c:v>45.25</c:v>
                </c:pt>
              </c:numCache>
            </c:numRef>
          </c:val>
          <c:extLst>
            <c:ext xmlns:c16="http://schemas.microsoft.com/office/drawing/2014/chart" uri="{C3380CC4-5D6E-409C-BE32-E72D297353CC}">
              <c16:uniqueId val="{00000001-9749-4034-A749-23ADCCB6DD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-7.08</c:v>
                </c:pt>
                <c:pt idx="1">
                  <c:v>-2.99</c:v>
                </c:pt>
                <c:pt idx="2">
                  <c:v>4.4000000000000004</c:v>
                </c:pt>
                <c:pt idx="3">
                  <c:v>2.12</c:v>
                </c:pt>
                <c:pt idx="4">
                  <c:v>2.38</c:v>
                </c:pt>
              </c:numCache>
            </c:numRef>
          </c:val>
          <c:smooth val="0"/>
          <c:extLst>
            <c:ext xmlns:c16="http://schemas.microsoft.com/office/drawing/2014/chart" uri="{C3380CC4-5D6E-409C-BE32-E72D297353CC}">
              <c16:uniqueId val="{00000002-9749-4034-A749-23ADCCB6DD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0.84</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45-4B1D-92E4-546732B42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45-4B1D-92E4-546732B423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45-4B1D-92E4-546732B423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45-4B1D-92E4-546732B4239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45-4B1D-92E4-546732B4239B}"/>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0.09</c:v>
                </c:pt>
                <c:pt idx="4">
                  <c:v>#N/A</c:v>
                </c:pt>
                <c:pt idx="5">
                  <c:v>0.08</c:v>
                </c:pt>
                <c:pt idx="6">
                  <c:v>#N/A</c:v>
                </c:pt>
                <c:pt idx="7">
                  <c:v>0.02</c:v>
                </c:pt>
                <c:pt idx="8">
                  <c:v>#N/A</c:v>
                </c:pt>
                <c:pt idx="9">
                  <c:v>0.21</c:v>
                </c:pt>
              </c:numCache>
            </c:numRef>
          </c:val>
          <c:extLst>
            <c:ext xmlns:c16="http://schemas.microsoft.com/office/drawing/2014/chart" uri="{C3380CC4-5D6E-409C-BE32-E72D297353CC}">
              <c16:uniqueId val="{00000005-5845-4B1D-92E4-546732B4239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0.19</c:v>
                </c:pt>
                <c:pt idx="2">
                  <c:v>#N/A</c:v>
                </c:pt>
                <c:pt idx="3">
                  <c:v>0.21</c:v>
                </c:pt>
                <c:pt idx="4">
                  <c:v>#N/A</c:v>
                </c:pt>
                <c:pt idx="5">
                  <c:v>0.19</c:v>
                </c:pt>
                <c:pt idx="6">
                  <c:v>#N/A</c:v>
                </c:pt>
                <c:pt idx="7">
                  <c:v>0.32</c:v>
                </c:pt>
                <c:pt idx="8">
                  <c:v>#N/A</c:v>
                </c:pt>
                <c:pt idx="9">
                  <c:v>0.28000000000000003</c:v>
                </c:pt>
              </c:numCache>
            </c:numRef>
          </c:val>
          <c:extLst>
            <c:ext xmlns:c16="http://schemas.microsoft.com/office/drawing/2014/chart" uri="{C3380CC4-5D6E-409C-BE32-E72D297353CC}">
              <c16:uniqueId val="{00000006-5845-4B1D-92E4-546732B4239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1.18</c:v>
                </c:pt>
                <c:pt idx="4">
                  <c:v>#N/A</c:v>
                </c:pt>
                <c:pt idx="5">
                  <c:v>1.97</c:v>
                </c:pt>
                <c:pt idx="6">
                  <c:v>#N/A</c:v>
                </c:pt>
                <c:pt idx="7">
                  <c:v>1.1200000000000001</c:v>
                </c:pt>
                <c:pt idx="8">
                  <c:v>#N/A</c:v>
                </c:pt>
                <c:pt idx="9">
                  <c:v>0.33</c:v>
                </c:pt>
              </c:numCache>
            </c:numRef>
          </c:val>
          <c:extLst>
            <c:ext xmlns:c16="http://schemas.microsoft.com/office/drawing/2014/chart" uri="{C3380CC4-5D6E-409C-BE32-E72D297353CC}">
              <c16:uniqueId val="{00000007-5845-4B1D-92E4-546732B4239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c:v>
                </c:pt>
                <c:pt idx="2">
                  <c:v>#N/A</c:v>
                </c:pt>
                <c:pt idx="3">
                  <c:v>0.42</c:v>
                </c:pt>
                <c:pt idx="4">
                  <c:v>#N/A</c:v>
                </c:pt>
                <c:pt idx="5">
                  <c:v>0.59</c:v>
                </c:pt>
                <c:pt idx="6">
                  <c:v>#N/A</c:v>
                </c:pt>
                <c:pt idx="7">
                  <c:v>0.83</c:v>
                </c:pt>
                <c:pt idx="8">
                  <c:v>#N/A</c:v>
                </c:pt>
                <c:pt idx="9">
                  <c:v>0.72</c:v>
                </c:pt>
              </c:numCache>
            </c:numRef>
          </c:val>
          <c:extLst>
            <c:ext xmlns:c16="http://schemas.microsoft.com/office/drawing/2014/chart" uri="{C3380CC4-5D6E-409C-BE32-E72D297353CC}">
              <c16:uniqueId val="{00000008-5845-4B1D-92E4-546732B423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0.87</c:v>
                </c:pt>
                <c:pt idx="2">
                  <c:v>#N/A</c:v>
                </c:pt>
                <c:pt idx="3">
                  <c:v>1.65</c:v>
                </c:pt>
                <c:pt idx="4">
                  <c:v>#N/A</c:v>
                </c:pt>
                <c:pt idx="5">
                  <c:v>5.15</c:v>
                </c:pt>
                <c:pt idx="6">
                  <c:v>#N/A</c:v>
                </c:pt>
                <c:pt idx="7">
                  <c:v>4.6500000000000004</c:v>
                </c:pt>
                <c:pt idx="8">
                  <c:v>#N/A</c:v>
                </c:pt>
                <c:pt idx="9">
                  <c:v>4.7300000000000004</c:v>
                </c:pt>
              </c:numCache>
            </c:numRef>
          </c:val>
          <c:extLst>
            <c:ext xmlns:c16="http://schemas.microsoft.com/office/drawing/2014/chart" uri="{C3380CC4-5D6E-409C-BE32-E72D297353CC}">
              <c16:uniqueId val="{00000009-5845-4B1D-92E4-546732B42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406</c:v>
                </c:pt>
                <c:pt idx="5">
                  <c:v>405</c:v>
                </c:pt>
                <c:pt idx="8">
                  <c:v>402</c:v>
                </c:pt>
                <c:pt idx="11">
                  <c:v>398</c:v>
                </c:pt>
                <c:pt idx="14">
                  <c:v>385</c:v>
                </c:pt>
              </c:numCache>
            </c:numRef>
          </c:val>
          <c:extLst>
            <c:ext xmlns:c16="http://schemas.microsoft.com/office/drawing/2014/chart" uri="{C3380CC4-5D6E-409C-BE32-E72D297353CC}">
              <c16:uniqueId val="{00000000-E154-431A-9880-A78A05C62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54-431A-9880-A78A05C62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54-431A-9880-A78A05C62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5</c:v>
                </c:pt>
                <c:pt idx="12">
                  <c:v>10</c:v>
                </c:pt>
              </c:numCache>
            </c:numRef>
          </c:val>
          <c:extLst>
            <c:ext xmlns:c16="http://schemas.microsoft.com/office/drawing/2014/chart" uri="{C3380CC4-5D6E-409C-BE32-E72D297353CC}">
              <c16:uniqueId val="{00000003-E154-431A-9880-A78A05C62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157</c:v>
                </c:pt>
                <c:pt idx="3">
                  <c:v>120</c:v>
                </c:pt>
                <c:pt idx="6">
                  <c:v>109</c:v>
                </c:pt>
                <c:pt idx="9">
                  <c:v>98</c:v>
                </c:pt>
                <c:pt idx="12">
                  <c:v>100</c:v>
                </c:pt>
              </c:numCache>
            </c:numRef>
          </c:val>
          <c:extLst>
            <c:ext xmlns:c16="http://schemas.microsoft.com/office/drawing/2014/chart" uri="{C3380CC4-5D6E-409C-BE32-E72D297353CC}">
              <c16:uniqueId val="{00000004-E154-431A-9880-A78A05C62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4-431A-9880-A78A05C62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54-431A-9880-A78A05C62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435</c:v>
                </c:pt>
                <c:pt idx="3">
                  <c:v>431</c:v>
                </c:pt>
                <c:pt idx="6">
                  <c:v>440</c:v>
                </c:pt>
                <c:pt idx="9">
                  <c:v>417</c:v>
                </c:pt>
                <c:pt idx="12">
                  <c:v>407</c:v>
                </c:pt>
              </c:numCache>
            </c:numRef>
          </c:val>
          <c:extLst>
            <c:ext xmlns:c16="http://schemas.microsoft.com/office/drawing/2014/chart" uri="{C3380CC4-5D6E-409C-BE32-E72D297353CC}">
              <c16:uniqueId val="{00000007-E154-431A-9880-A78A05C62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186</c:v>
                </c:pt>
                <c:pt idx="2">
                  <c:v>#N/A</c:v>
                </c:pt>
                <c:pt idx="3">
                  <c:v>#N/A</c:v>
                </c:pt>
                <c:pt idx="4">
                  <c:v>146</c:v>
                </c:pt>
                <c:pt idx="5">
                  <c:v>#N/A</c:v>
                </c:pt>
                <c:pt idx="6">
                  <c:v>#N/A</c:v>
                </c:pt>
                <c:pt idx="7">
                  <c:v>147</c:v>
                </c:pt>
                <c:pt idx="8">
                  <c:v>#N/A</c:v>
                </c:pt>
                <c:pt idx="9">
                  <c:v>#N/A</c:v>
                </c:pt>
                <c:pt idx="10">
                  <c:v>122</c:v>
                </c:pt>
                <c:pt idx="11">
                  <c:v>#N/A</c:v>
                </c:pt>
                <c:pt idx="12">
                  <c:v>#N/A</c:v>
                </c:pt>
                <c:pt idx="13">
                  <c:v>132</c:v>
                </c:pt>
                <c:pt idx="14">
                  <c:v>#N/A</c:v>
                </c:pt>
              </c:numCache>
            </c:numRef>
          </c:val>
          <c:smooth val="0"/>
          <c:extLst>
            <c:ext xmlns:c16="http://schemas.microsoft.com/office/drawing/2014/chart" uri="{C3380CC4-5D6E-409C-BE32-E72D297353CC}">
              <c16:uniqueId val="{00000008-E154-431A-9880-A78A05C62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4491</c:v>
                </c:pt>
                <c:pt idx="5">
                  <c:v>4184</c:v>
                </c:pt>
                <c:pt idx="8">
                  <c:v>4183</c:v>
                </c:pt>
                <c:pt idx="11">
                  <c:v>3954</c:v>
                </c:pt>
                <c:pt idx="14">
                  <c:v>3818</c:v>
                </c:pt>
              </c:numCache>
            </c:numRef>
          </c:val>
          <c:extLst>
            <c:ext xmlns:c16="http://schemas.microsoft.com/office/drawing/2014/chart" uri="{C3380CC4-5D6E-409C-BE32-E72D297353CC}">
              <c16:uniqueId val="{00000000-70CA-40FD-80CB-E323C6417C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0CA-40FD-80CB-E323C6417C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3202</c:v>
                </c:pt>
                <c:pt idx="5">
                  <c:v>2907</c:v>
                </c:pt>
                <c:pt idx="8">
                  <c:v>2832</c:v>
                </c:pt>
                <c:pt idx="11">
                  <c:v>3454</c:v>
                </c:pt>
                <c:pt idx="14">
                  <c:v>3768</c:v>
                </c:pt>
              </c:numCache>
            </c:numRef>
          </c:val>
          <c:extLst>
            <c:ext xmlns:c16="http://schemas.microsoft.com/office/drawing/2014/chart" uri="{C3380CC4-5D6E-409C-BE32-E72D297353CC}">
              <c16:uniqueId val="{00000002-70CA-40FD-80CB-E323C6417C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A-40FD-80CB-E323C6417C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A-40FD-80CB-E323C6417C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A-40FD-80CB-E323C6417C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912</c:v>
                </c:pt>
                <c:pt idx="3">
                  <c:v>849</c:v>
                </c:pt>
                <c:pt idx="6">
                  <c:v>862</c:v>
                </c:pt>
                <c:pt idx="9">
                  <c:v>872</c:v>
                </c:pt>
                <c:pt idx="12">
                  <c:v>861</c:v>
                </c:pt>
              </c:numCache>
            </c:numRef>
          </c:val>
          <c:extLst>
            <c:ext xmlns:c16="http://schemas.microsoft.com/office/drawing/2014/chart" uri="{C3380CC4-5D6E-409C-BE32-E72D297353CC}">
              <c16:uniqueId val="{00000006-70CA-40FD-80CB-E323C6417C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55</c:v>
                </c:pt>
                <c:pt idx="6">
                  <c:v>146</c:v>
                </c:pt>
                <c:pt idx="9">
                  <c:v>145</c:v>
                </c:pt>
                <c:pt idx="12">
                  <c:v>145</c:v>
                </c:pt>
              </c:numCache>
            </c:numRef>
          </c:val>
          <c:extLst>
            <c:ext xmlns:c16="http://schemas.microsoft.com/office/drawing/2014/chart" uri="{C3380CC4-5D6E-409C-BE32-E72D297353CC}">
              <c16:uniqueId val="{00000007-70CA-40FD-80CB-E323C6417C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1153</c:v>
                </c:pt>
                <c:pt idx="3">
                  <c:v>1041</c:v>
                </c:pt>
                <c:pt idx="6">
                  <c:v>833</c:v>
                </c:pt>
                <c:pt idx="9">
                  <c:v>641</c:v>
                </c:pt>
                <c:pt idx="12">
                  <c:v>615</c:v>
                </c:pt>
              </c:numCache>
            </c:numRef>
          </c:val>
          <c:extLst>
            <c:ext xmlns:c16="http://schemas.microsoft.com/office/drawing/2014/chart" uri="{C3380CC4-5D6E-409C-BE32-E72D297353CC}">
              <c16:uniqueId val="{00000008-70CA-40FD-80CB-E323C6417C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0CA-40FD-80CB-E323C6417C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4229</c:v>
                </c:pt>
                <c:pt idx="3">
                  <c:v>4319</c:v>
                </c:pt>
                <c:pt idx="6">
                  <c:v>4417</c:v>
                </c:pt>
                <c:pt idx="9">
                  <c:v>4211</c:v>
                </c:pt>
                <c:pt idx="12">
                  <c:v>3985</c:v>
                </c:pt>
              </c:numCache>
            </c:numRef>
          </c:val>
          <c:extLst>
            <c:ext xmlns:c16="http://schemas.microsoft.com/office/drawing/2014/chart" uri="{C3380CC4-5D6E-409C-BE32-E72D297353CC}">
              <c16:uniqueId val="{0000000A-70CA-40FD-80CB-E323C6417C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CA-40FD-80CB-E323C6417C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1397</c:v>
                </c:pt>
                <c:pt idx="1">
                  <c:v>1488</c:v>
                </c:pt>
                <c:pt idx="2">
                  <c:v>1572</c:v>
                </c:pt>
              </c:numCache>
            </c:numRef>
          </c:val>
          <c:extLst>
            <c:ext xmlns:c16="http://schemas.microsoft.com/office/drawing/2014/chart" uri="{C3380CC4-5D6E-409C-BE32-E72D297353CC}">
              <c16:uniqueId val="{00000000-74E0-4786-9B29-CC2953E514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c:v>
                </c:pt>
                <c:pt idx="1">
                  <c:v>136</c:v>
                </c:pt>
                <c:pt idx="2">
                  <c:v>154</c:v>
                </c:pt>
              </c:numCache>
            </c:numRef>
          </c:val>
          <c:extLst>
            <c:ext xmlns:c16="http://schemas.microsoft.com/office/drawing/2014/chart" uri="{C3380CC4-5D6E-409C-BE32-E72D297353CC}">
              <c16:uniqueId val="{00000001-74E0-4786-9B29-CC2953E514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1107</c:v>
                </c:pt>
                <c:pt idx="1">
                  <c:v>1471</c:v>
                </c:pt>
                <c:pt idx="2">
                  <c:v>1669</c:v>
                </c:pt>
              </c:numCache>
            </c:numRef>
          </c:val>
          <c:extLst>
            <c:ext xmlns:c16="http://schemas.microsoft.com/office/drawing/2014/chart" uri="{C3380CC4-5D6E-409C-BE32-E72D297353CC}">
              <c16:uniqueId val="{00000002-74E0-4786-9B29-CC2953E514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12,813
12,673
14.17
6,370,183
6,166,607
164,494
3,473,227
3,985,376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人口減少や、長引く景気低迷による個人・法人関係税の減収などから、全国平均及び大阪府平均を下回っているが、類似団体内平均値と比較すると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今後も、緊急に必要な事業を峻別し、投資的経費を抑制する等、歳出の徹底的な見直しを実施するとともに、滞納税の圧縮等、更なる徴収業務の強化に取り組み、財政基盤の強化に努める。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年度は、普通交付税等の経常一般財源が減少し、人件費、扶助費等の経常経費充当歳出一般財源が増加したこと等により、全国平均と比較すると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ポイント、類似団体内平均値と比較すると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今後、事務事業の見直しを更に進めるとともに、全ての事務事業の優先度を厳しく点検し、優先度の低い事務事業について計画的に廃止・縮小を進め、経常経費の削減を図る。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62654</xdr:rowOff>
    </xdr:from>
    <xdr:to>
      <xdr:col>23</xdr:col>
      <xdr:colOff>133350</xdr:colOff>
      <xdr:row>65</xdr:row>
      <xdr:rowOff>40852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06754"/>
          <a:ext cx="0" cy="1178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12929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40852</xdr:rowOff>
    </xdr:from>
    <xdr:to>
      <xdr:col>24</xdr:col>
      <xdr:colOff>12700</xdr:colOff>
      <xdr:row>65</xdr:row>
      <xdr:rowOff>40852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5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149031</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62654</xdr:rowOff>
    </xdr:from>
    <xdr:to>
      <xdr:col>24</xdr:col>
      <xdr:colOff>12700</xdr:colOff>
      <xdr:row>58</xdr:row>
      <xdr:rowOff>62654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63</xdr:row>
      <xdr:rowOff>130387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10545"/>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116840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10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13758</xdr:rowOff>
    </xdr:from>
    <xdr:to>
      <xdr:col>19</xdr:col>
      <xdr:colOff>184150</xdr:colOff>
      <xdr:row>62</xdr:row>
      <xdr:rowOff>115358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125535</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65</xdr:row>
      <xdr:rowOff>24765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4674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56515</xdr:rowOff>
    </xdr:from>
    <xdr:to>
      <xdr:col>15</xdr:col>
      <xdr:colOff>133350</xdr:colOff>
      <xdr:row>61</xdr:row>
      <xdr:rowOff>158115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66</xdr:row>
      <xdr:rowOff>30269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69015"/>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116222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145415</xdr:rowOff>
    </xdr:from>
    <xdr:to>
      <xdr:col>11</xdr:col>
      <xdr:colOff>82550</xdr:colOff>
      <xdr:row>65</xdr:row>
      <xdr:rowOff>75565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60342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150919</xdr:rowOff>
    </xdr:from>
    <xdr:to>
      <xdr:col>7</xdr:col>
      <xdr:colOff>31750</xdr:colOff>
      <xdr:row>66</xdr:row>
      <xdr:rowOff>81069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65846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人当たりの金額は、類似団体内平均値を下回っているものの、決算総額に占める割合は高くなっている。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年度と比較して減少となった主な要因は、物件費のうち、物価高騰対策キャンペーン事業の終了や生涯学習施設整備事業の完了、新型コロナウイルスワクチン予防接種委託費の減少などである。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一方、人件費については、人事院勧告による職員給料の増加や、退職者増加による退職手当の増加が影響し、令和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年度と比較して増加となった。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107119</xdr:rowOff>
    </xdr:from>
    <xdr:to>
      <xdr:col>23</xdr:col>
      <xdr:colOff>133350</xdr:colOff>
      <xdr:row>81</xdr:row>
      <xdr:rowOff>142118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94569"/>
          <a:ext cx="8382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78505</xdr:rowOff>
    </xdr:from>
    <xdr:to>
      <xdr:col>19</xdr:col>
      <xdr:colOff>133350</xdr:colOff>
      <xdr:row>81</xdr:row>
      <xdr:rowOff>142118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65955"/>
          <a:ext cx="889000" cy="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27294</xdr:rowOff>
    </xdr:from>
    <xdr:to>
      <xdr:col>15</xdr:col>
      <xdr:colOff>82550</xdr:colOff>
      <xdr:row>81</xdr:row>
      <xdr:rowOff>78505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14744"/>
          <a:ext cx="889000" cy="5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2043</xdr:rowOff>
    </xdr:from>
    <xdr:to>
      <xdr:col>11</xdr:col>
      <xdr:colOff>31750</xdr:colOff>
      <xdr:row>81</xdr:row>
      <xdr:rowOff>27294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89493"/>
          <a:ext cx="8890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56319</xdr:rowOff>
    </xdr:from>
    <xdr:to>
      <xdr:col>23</xdr:col>
      <xdr:colOff>184150</xdr:colOff>
      <xdr:row>81</xdr:row>
      <xdr:rowOff>157919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4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72846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91318</xdr:rowOff>
    </xdr:from>
    <xdr:to>
      <xdr:col>19</xdr:col>
      <xdr:colOff>184150</xdr:colOff>
      <xdr:row>82</xdr:row>
      <xdr:rowOff>21468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27705</xdr:rowOff>
    </xdr:from>
    <xdr:to>
      <xdr:col>15</xdr:col>
      <xdr:colOff>133350</xdr:colOff>
      <xdr:row>81</xdr:row>
      <xdr:rowOff>129305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139482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8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147944</xdr:rowOff>
    </xdr:from>
    <xdr:to>
      <xdr:col>11</xdr:col>
      <xdr:colOff>82550</xdr:colOff>
      <xdr:row>81</xdr:row>
      <xdr:rowOff>78094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88271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122693</xdr:rowOff>
    </xdr:from>
    <xdr:to>
      <xdr:col>7</xdr:col>
      <xdr:colOff>31750</xdr:colOff>
      <xdr:row>81</xdr:row>
      <xdr:rowOff>52843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63020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これまでに、給与構造の見直しによる職務・職責に応じた構造への転換や給与制度の総合的見直しによる給料表の改正、枠外昇給制度の廃止、</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歳昇給抑制を実施した。また、調整手当を廃止し地域手当に移行、令和元年度から初任給を引き下げなど給与の適正化に努め、ラスパイレス指数を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以下に抑制してきた。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今後も、国の指針や類似団体の動向、また本町の財政状況を考慮しながら、給与の適正化に努める。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88</xdr:row>
      <xdr:rowOff>13405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93761"/>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463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91016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職員数は、行財政改革の推進により、平成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144</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人）をピークに年々減少（令和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116</a:t>
          </a:r>
          <a:r>
            <a:rPr kumimoji="1" lang="ja-JP" altLang="en-US" sz="1300">
              <a:solidFill>
                <a:schemeClr val="tx1"/>
              </a:solidFill>
              <a:latin typeface="ＭＳ Ｐゴシック" panose="020B0600070205080204" pitchFamily="50" charset="-128"/>
              <a:ea typeface="ＭＳ Ｐゴシック" panose="020B0600070205080204" pitchFamily="50" charset="-128"/>
            </a:rPr>
            <a:t>人 累計△</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人）し、全国平均を下回っている状況である。また、集中改革プランにおける数値目標（平成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年度職員数から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人以上の削減）は、平成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年度に達成した。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今後、定年退職者の増加が見込まれることから、定員適正化計画（目標職員数</a:t>
          </a:r>
          <a:r>
            <a:rPr kumimoji="1" lang="en-US" altLang="ja-JP" sz="1300">
              <a:solidFill>
                <a:schemeClr val="tx1"/>
              </a:solidFill>
              <a:latin typeface="ＭＳ Ｐゴシック" panose="020B0600070205080204" pitchFamily="50" charset="-128"/>
              <a:ea typeface="ＭＳ Ｐゴシック" panose="020B0600070205080204" pitchFamily="50" charset="-128"/>
            </a:rPr>
            <a:t>117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人）に基づき、適切な定員管理に努めている。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160045</xdr:rowOff>
    </xdr:from>
    <xdr:to>
      <xdr:col>81</xdr:col>
      <xdr:colOff>44450</xdr:colOff>
      <xdr:row>60</xdr:row>
      <xdr:rowOff>168249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47045"/>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145567</xdr:rowOff>
    </xdr:from>
    <xdr:to>
      <xdr:col>77</xdr:col>
      <xdr:colOff>44450</xdr:colOff>
      <xdr:row>60</xdr:row>
      <xdr:rowOff>160045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256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140741</xdr:rowOff>
    </xdr:from>
    <xdr:to>
      <xdr:col>72</xdr:col>
      <xdr:colOff>203200</xdr:colOff>
      <xdr:row>60</xdr:row>
      <xdr:rowOff>145567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2774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132537</xdr:rowOff>
    </xdr:from>
    <xdr:to>
      <xdr:col>68</xdr:col>
      <xdr:colOff>152400</xdr:colOff>
      <xdr:row>60</xdr:row>
      <xdr:rowOff>140741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1953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117449</xdr:rowOff>
    </xdr:from>
    <xdr:to>
      <xdr:col>81</xdr:col>
      <xdr:colOff>95250</xdr:colOff>
      <xdr:row>61</xdr:row>
      <xdr:rowOff>47599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38726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109245</xdr:rowOff>
    </xdr:from>
    <xdr:to>
      <xdr:col>77</xdr:col>
      <xdr:colOff>95250</xdr:colOff>
      <xdr:row>61</xdr:row>
      <xdr:rowOff>39395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94767</xdr:rowOff>
    </xdr:from>
    <xdr:to>
      <xdr:col>73</xdr:col>
      <xdr:colOff>44450</xdr:colOff>
      <xdr:row>61</xdr:row>
      <xdr:rowOff>24917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35094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5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89941</xdr:rowOff>
    </xdr:from>
    <xdr:to>
      <xdr:col>68</xdr:col>
      <xdr:colOff>203200</xdr:colOff>
      <xdr:row>61</xdr:row>
      <xdr:rowOff>20091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30268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4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81737</xdr:rowOff>
    </xdr:from>
    <xdr:to>
      <xdr:col>64</xdr:col>
      <xdr:colOff>152400</xdr:colOff>
      <xdr:row>61</xdr:row>
      <xdr:rowOff>11887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22064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3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太子町総合計画のもと、地域住民との意見交換を図り、適量・適切な事業実施により、類似団体内平均値を下回っている。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実施した、生涯学習施設等整備事業に係る元金償還が今後の負担となる見込みであり、今後とも、緊急度・住民ニーズを的確に把握した事業の選択により、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8890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664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1524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9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9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100584</xdr:rowOff>
    </xdr:from>
    <xdr:to>
      <xdr:col>81</xdr:col>
      <xdr:colOff>95250</xdr:colOff>
      <xdr:row>39</xdr:row>
      <xdr:rowOff>30734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117111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年度も将来負担比率は生じておらず、一般会計等が将来負担すべき実質的な負債は、標準財政規模に対して適正な範囲であると考えられる。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12,813
12,673
14.17
6,370,183
6,166,607
164,494
3,473,227
3,985,376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30.2</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ポイント増加し、類似団体内平均値と比較しても</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ポイント上回っており、高い水準で推移している。この要因としては、会計年度任用職員の増加等が影響していると考えられる。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また、定年退職者数は年度間で増減があることから、退職手当基金の効率的な活用を図るとともに、事務の委託化や、定員管理・給与適正化により、人件費の抑制に努める。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06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0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124714</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2546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114571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17.7</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ポイント増加し、類似団体内平均値、全国平均及び大阪府平均全てにおいて上回っている。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業務委託費に占める割合が高く、特にごみ収集に係る委託費や給食事業に係る委託費が多大であることが主な要因となっている。今後、各種業務委託費の推移を注視し、効率的な予算執行に努める必要があ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8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20</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44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9.1</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ポイント増加し、類似団体内平均値と比較しても</a:t>
          </a:r>
          <a:r>
            <a:rPr kumimoji="1" lang="en-US" altLang="ja-JP" sz="1300">
              <a:solidFill>
                <a:schemeClr val="tx1"/>
              </a:solidFill>
              <a:latin typeface="ＭＳ Ｐゴシック" panose="020B0600070205080204" pitchFamily="50" charset="-128"/>
              <a:ea typeface="ＭＳ Ｐゴシック" panose="020B0600070205080204" pitchFamily="50" charset="-128"/>
            </a:rPr>
            <a:t>2.8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ポイント上回っており、高い水準で推移している。この要因として、介護給付・訓練等給付費や障がい児通所支援給付費が増加傾向にあることなどが挙げられる。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なお、全国平均及び大阪府平均を下回っている要因は、本町には福祉事務所がなく、生活保護費の支給がないためである。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72572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106135</xdr:rowOff>
    </xdr:from>
    <xdr:to>
      <xdr:col>20</xdr:col>
      <xdr:colOff>38100</xdr:colOff>
      <xdr:row>58</xdr:row>
      <xdr:rowOff>36285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21062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12.9</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内訳は、国民健康保険事業や介護保険事業等の特別会計に対する一般会計からの繰出金が大きな割合を占めており、今後も各特別会計における保険給付事業の適正化を図るとともに、事務経費などの削減に取り組み、繰出金の低減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2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2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60</xdr:row>
      <xdr:rowOff>96520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320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ポイント下回っているが、全国平均及び大阪府平均との比較では上回っている。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ごみの共同処理等を行う一部事務組合や地域公共交通活性化協議会に対する負担金などが影響しており、業務内容や負担金の精査に努める必要がある。また、各種団体への補助金等についても、より一層適正な執行がなされるよう留意す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083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717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11.6</a:t>
          </a:r>
          <a:r>
            <a:rPr kumimoji="1" lang="ja-JP" altLang="en-US" sz="1300">
              <a:solidFill>
                <a:schemeClr val="tx1"/>
              </a:solidFill>
              <a:latin typeface="ＭＳ Ｐゴシック" panose="020B0600070205080204" pitchFamily="50" charset="-128"/>
              <a:ea typeface="ＭＳ Ｐゴシック" panose="020B0600070205080204" pitchFamily="50" charset="-128"/>
            </a:rPr>
            <a:t>％で、類似団体内平均値、全国平均及び大阪府平均全てにおいて下回っている。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これは、建設事業費に係る地方債の新規発行を抑制してきたためであるが、今後、公共施設等の老朽化対策に要する経費が確実に見込まれることから、引き続き公債費負担の適正化に取り組む。</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81.8</a:t>
          </a:r>
          <a:r>
            <a:rPr kumimoji="1" lang="ja-JP" altLang="en-US" sz="1300">
              <a:solidFill>
                <a:schemeClr val="tx1"/>
              </a:solidFill>
              <a:latin typeface="ＭＳ Ｐゴシック" panose="020B0600070205080204" pitchFamily="50" charset="-128"/>
              <a:ea typeface="ＭＳ Ｐゴシック" panose="020B0600070205080204" pitchFamily="50" charset="-128"/>
            </a:rPr>
            <a:t>％で、前年度より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ポイント増加し、類似団体内平均値、全国平均及び大阪府平均全てにおいて上回っている。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町では、人件費、扶助費、物件費に係る経常収支比率の水準が類似団体平均値と比較して高いことが本数値にあらわれている。これを改善していくためには、更なる歳出経費の削減や財政運営の適正化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80</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1533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78</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515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80</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15339"/>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165100</xdr:rowOff>
    </xdr:from>
    <xdr:to>
      <xdr:col>69</xdr:col>
      <xdr:colOff>92075</xdr:colOff>
      <xdr:row>81</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8811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114300</xdr:rowOff>
    </xdr:from>
    <xdr:to>
      <xdr:col>69</xdr:col>
      <xdr:colOff>142875</xdr:colOff>
      <xdr:row>81</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106680</xdr:rowOff>
    </xdr:from>
    <xdr:to>
      <xdr:col>65</xdr:col>
      <xdr:colOff>53975</xdr:colOff>
      <xdr:row>82</xdr:row>
      <xdr:rowOff>36830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21607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408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71577</xdr:rowOff>
    </xdr:from>
    <xdr:to>
      <xdr:col>29</xdr:col>
      <xdr:colOff>127000</xdr:colOff>
      <xdr:row>17</xdr:row>
      <xdr:rowOff>89654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3852"/>
          <a:ext cx="647700" cy="1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89654</xdr:rowOff>
    </xdr:from>
    <xdr:to>
      <xdr:col>26</xdr:col>
      <xdr:colOff>50800</xdr:colOff>
      <xdr:row>17</xdr:row>
      <xdr:rowOff>96014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1929"/>
          <a:ext cx="698500" cy="6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96014</xdr:rowOff>
    </xdr:from>
    <xdr:to>
      <xdr:col>22</xdr:col>
      <xdr:colOff>114300</xdr:colOff>
      <xdr:row>17</xdr:row>
      <xdr:rowOff>115902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828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115902</xdr:rowOff>
    </xdr:from>
    <xdr:to>
      <xdr:col>18</xdr:col>
      <xdr:colOff>177800</xdr:colOff>
      <xdr:row>17</xdr:row>
      <xdr:rowOff>120575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78177"/>
          <a:ext cx="698500" cy="4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20777</xdr:rowOff>
    </xdr:from>
    <xdr:to>
      <xdr:col>29</xdr:col>
      <xdr:colOff>177800</xdr:colOff>
      <xdr:row>17</xdr:row>
      <xdr:rowOff>122377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3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164304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38854</xdr:rowOff>
    </xdr:from>
    <xdr:to>
      <xdr:col>26</xdr:col>
      <xdr:colOff>101600</xdr:colOff>
      <xdr:row>17</xdr:row>
      <xdr:rowOff>140454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0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125231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45214</xdr:rowOff>
    </xdr:from>
    <xdr:to>
      <xdr:col>22</xdr:col>
      <xdr:colOff>165100</xdr:colOff>
      <xdr:row>17</xdr:row>
      <xdr:rowOff>146814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131591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65102</xdr:rowOff>
    </xdr:from>
    <xdr:to>
      <xdr:col>19</xdr:col>
      <xdr:colOff>38100</xdr:colOff>
      <xdr:row>17</xdr:row>
      <xdr:rowOff>166702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151479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69775</xdr:rowOff>
    </xdr:from>
    <xdr:to>
      <xdr:col>15</xdr:col>
      <xdr:colOff>101600</xdr:colOff>
      <xdr:row>17</xdr:row>
      <xdr:rowOff>171375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156152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121010</xdr:rowOff>
    </xdr:from>
    <xdr:to>
      <xdr:col>29</xdr:col>
      <xdr:colOff>127000</xdr:colOff>
      <xdr:row>37</xdr:row>
      <xdr:rowOff>140922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245710"/>
          <a:ext cx="647700" cy="1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96276</xdr:rowOff>
    </xdr:from>
    <xdr:to>
      <xdr:col>26</xdr:col>
      <xdr:colOff>50800</xdr:colOff>
      <xdr:row>37</xdr:row>
      <xdr:rowOff>140922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7220976"/>
          <a:ext cx="698500" cy="4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96276</xdr:rowOff>
    </xdr:from>
    <xdr:to>
      <xdr:col>22</xdr:col>
      <xdr:colOff>114300</xdr:colOff>
      <xdr:row>37</xdr:row>
      <xdr:rowOff>101168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20976"/>
          <a:ext cx="698500" cy="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36040</xdr:rowOff>
    </xdr:from>
    <xdr:to>
      <xdr:col>18</xdr:col>
      <xdr:colOff>177800</xdr:colOff>
      <xdr:row>37</xdr:row>
      <xdr:rowOff>101168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160740"/>
          <a:ext cx="698500" cy="65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70210</xdr:rowOff>
    </xdr:from>
    <xdr:to>
      <xdr:col>29</xdr:col>
      <xdr:colOff>177800</xdr:colOff>
      <xdr:row>37</xdr:row>
      <xdr:rowOff>171810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94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42287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1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90122</xdr:rowOff>
    </xdr:from>
    <xdr:to>
      <xdr:col>26</xdr:col>
      <xdr:colOff>101600</xdr:colOff>
      <xdr:row>37</xdr:row>
      <xdr:rowOff>191722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21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176499</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30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45476</xdr:rowOff>
    </xdr:from>
    <xdr:to>
      <xdr:col>22</xdr:col>
      <xdr:colOff>165100</xdr:colOff>
      <xdr:row>37</xdr:row>
      <xdr:rowOff>147076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7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131853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50368</xdr:rowOff>
    </xdr:from>
    <xdr:to>
      <xdr:col>19</xdr:col>
      <xdr:colOff>38100</xdr:colOff>
      <xdr:row>37</xdr:row>
      <xdr:rowOff>151968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7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136745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156690</xdr:rowOff>
    </xdr:from>
    <xdr:to>
      <xdr:col>15</xdr:col>
      <xdr:colOff>101600</xdr:colOff>
      <xdr:row>37</xdr:row>
      <xdr:rowOff>86840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0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71617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9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12,813
12,673
14.17
6,370,183
6,166,607
164,494
3,473,227
3,985,376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52974</xdr:rowOff>
    </xdr:from>
    <xdr:to>
      <xdr:col>24</xdr:col>
      <xdr:colOff>63500</xdr:colOff>
      <xdr:row>36</xdr:row>
      <xdr:rowOff>76062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5174"/>
          <a:ext cx="8382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76003</xdr:rowOff>
    </xdr:from>
    <xdr:to>
      <xdr:col>19</xdr:col>
      <xdr:colOff>177800</xdr:colOff>
      <xdr:row>36</xdr:row>
      <xdr:rowOff>76062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48203"/>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76003</xdr:rowOff>
    </xdr:from>
    <xdr:to>
      <xdr:col>15</xdr:col>
      <xdr:colOff>50800</xdr:colOff>
      <xdr:row>36</xdr:row>
      <xdr:rowOff>76506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4820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76506</xdr:rowOff>
    </xdr:from>
    <xdr:to>
      <xdr:col>10</xdr:col>
      <xdr:colOff>114300</xdr:colOff>
      <xdr:row>36</xdr:row>
      <xdr:rowOff>105748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8706"/>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2174</xdr:rowOff>
    </xdr:from>
    <xdr:to>
      <xdr:col>24</xdr:col>
      <xdr:colOff>114300</xdr:colOff>
      <xdr:row>36</xdr:row>
      <xdr:rowOff>103774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152051</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25262</xdr:rowOff>
    </xdr:from>
    <xdr:to>
      <xdr:col>20</xdr:col>
      <xdr:colOff>38100</xdr:colOff>
      <xdr:row>36</xdr:row>
      <xdr:rowOff>126862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117989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9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25203</xdr:rowOff>
    </xdr:from>
    <xdr:to>
      <xdr:col>15</xdr:col>
      <xdr:colOff>101600</xdr:colOff>
      <xdr:row>36</xdr:row>
      <xdr:rowOff>126803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117930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25706</xdr:rowOff>
    </xdr:from>
    <xdr:to>
      <xdr:col>10</xdr:col>
      <xdr:colOff>165100</xdr:colOff>
      <xdr:row>36</xdr:row>
      <xdr:rowOff>127306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118433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54948</xdr:rowOff>
    </xdr:from>
    <xdr:to>
      <xdr:col>6</xdr:col>
      <xdr:colOff>38100</xdr:colOff>
      <xdr:row>36</xdr:row>
      <xdr:rowOff>156548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147675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49512</xdr:rowOff>
    </xdr:from>
    <xdr:to>
      <xdr:col>24</xdr:col>
      <xdr:colOff>63500</xdr:colOff>
      <xdr:row>56</xdr:row>
      <xdr:rowOff>110937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0712"/>
          <a:ext cx="8382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49512</xdr:rowOff>
    </xdr:from>
    <xdr:to>
      <xdr:col>19</xdr:col>
      <xdr:colOff>177800</xdr:colOff>
      <xdr:row>56</xdr:row>
      <xdr:rowOff>130693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0712"/>
          <a:ext cx="889000" cy="8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130693</xdr:rowOff>
    </xdr:from>
    <xdr:to>
      <xdr:col>15</xdr:col>
      <xdr:colOff>50800</xdr:colOff>
      <xdr:row>57</xdr:row>
      <xdr:rowOff>3687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1893"/>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155853</xdr:rowOff>
    </xdr:from>
    <xdr:to>
      <xdr:col>10</xdr:col>
      <xdr:colOff>114300</xdr:colOff>
      <xdr:row>57</xdr:row>
      <xdr:rowOff>3687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57053"/>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60137</xdr:rowOff>
    </xdr:from>
    <xdr:to>
      <xdr:col>24</xdr:col>
      <xdr:colOff>114300</xdr:colOff>
      <xdr:row>56</xdr:row>
      <xdr:rowOff>161737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38564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3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170162</xdr:rowOff>
    </xdr:from>
    <xdr:to>
      <xdr:col>20</xdr:col>
      <xdr:colOff>38100</xdr:colOff>
      <xdr:row>56</xdr:row>
      <xdr:rowOff>100312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91439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79893</xdr:rowOff>
    </xdr:from>
    <xdr:to>
      <xdr:col>15</xdr:col>
      <xdr:colOff>101600</xdr:colOff>
      <xdr:row>57</xdr:row>
      <xdr:rowOff>10043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124337</xdr:rowOff>
    </xdr:from>
    <xdr:to>
      <xdr:col>10</xdr:col>
      <xdr:colOff>165100</xdr:colOff>
      <xdr:row>57</xdr:row>
      <xdr:rowOff>54487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45614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105053</xdr:rowOff>
    </xdr:from>
    <xdr:to>
      <xdr:col>6</xdr:col>
      <xdr:colOff>38100</xdr:colOff>
      <xdr:row>57</xdr:row>
      <xdr:rowOff>35203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26330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61519</xdr:rowOff>
    </xdr:from>
    <xdr:to>
      <xdr:col>24</xdr:col>
      <xdr:colOff>63500</xdr:colOff>
      <xdr:row>78</xdr:row>
      <xdr:rowOff>76195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434619"/>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61519</xdr:rowOff>
    </xdr:from>
    <xdr:to>
      <xdr:col>19</xdr:col>
      <xdr:colOff>177800</xdr:colOff>
      <xdr:row>78</xdr:row>
      <xdr:rowOff>65771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34619"/>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63714</xdr:rowOff>
    </xdr:from>
    <xdr:to>
      <xdr:col>15</xdr:col>
      <xdr:colOff>50800</xdr:colOff>
      <xdr:row>78</xdr:row>
      <xdr:rowOff>65771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3681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59919</xdr:rowOff>
    </xdr:from>
    <xdr:to>
      <xdr:col>10</xdr:col>
      <xdr:colOff>114300</xdr:colOff>
      <xdr:row>78</xdr:row>
      <xdr:rowOff>63714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43301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25395</xdr:rowOff>
    </xdr:from>
    <xdr:to>
      <xdr:col>24</xdr:col>
      <xdr:colOff>114300</xdr:colOff>
      <xdr:row>78</xdr:row>
      <xdr:rowOff>126995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111772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3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10719</xdr:rowOff>
    </xdr:from>
    <xdr:to>
      <xdr:col>20</xdr:col>
      <xdr:colOff>38100</xdr:colOff>
      <xdr:row>78</xdr:row>
      <xdr:rowOff>112319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103446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14971</xdr:rowOff>
    </xdr:from>
    <xdr:to>
      <xdr:col>15</xdr:col>
      <xdr:colOff>101600</xdr:colOff>
      <xdr:row>78</xdr:row>
      <xdr:rowOff>116571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107698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8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12914</xdr:rowOff>
    </xdr:from>
    <xdr:to>
      <xdr:col>10</xdr:col>
      <xdr:colOff>165100</xdr:colOff>
      <xdr:row>78</xdr:row>
      <xdr:rowOff>114514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105641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7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9119</xdr:rowOff>
    </xdr:from>
    <xdr:to>
      <xdr:col>6</xdr:col>
      <xdr:colOff>38100</xdr:colOff>
      <xdr:row>78</xdr:row>
      <xdr:rowOff>110719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101846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5806</xdr:rowOff>
    </xdr:from>
    <xdr:to>
      <xdr:col>24</xdr:col>
      <xdr:colOff>63500</xdr:colOff>
      <xdr:row>95</xdr:row>
      <xdr:rowOff>119822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93556"/>
          <a:ext cx="838200" cy="1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141050</xdr:rowOff>
    </xdr:from>
    <xdr:to>
      <xdr:col>19</xdr:col>
      <xdr:colOff>177800</xdr:colOff>
      <xdr:row>95</xdr:row>
      <xdr:rowOff>119822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57350"/>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141050</xdr:rowOff>
    </xdr:from>
    <xdr:to>
      <xdr:col>15</xdr:col>
      <xdr:colOff>50800</xdr:colOff>
      <xdr:row>96</xdr:row>
      <xdr:rowOff>106052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57350"/>
          <a:ext cx="889000" cy="30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106052</xdr:rowOff>
    </xdr:from>
    <xdr:to>
      <xdr:col>10</xdr:col>
      <xdr:colOff>114300</xdr:colOff>
      <xdr:row>96</xdr:row>
      <xdr:rowOff>149182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5252"/>
          <a:ext cx="889000" cy="4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126456</xdr:rowOff>
    </xdr:from>
    <xdr:to>
      <xdr:col>24</xdr:col>
      <xdr:colOff>114300</xdr:colOff>
      <xdr:row>95</xdr:row>
      <xdr:rowOff>56606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149333</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9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69022</xdr:rowOff>
    </xdr:from>
    <xdr:to>
      <xdr:col>20</xdr:col>
      <xdr:colOff>38100</xdr:colOff>
      <xdr:row>95</xdr:row>
      <xdr:rowOff>170622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15699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90250</xdr:rowOff>
    </xdr:from>
    <xdr:to>
      <xdr:col>15</xdr:col>
      <xdr:colOff>101600</xdr:colOff>
      <xdr:row>95</xdr:row>
      <xdr:rowOff>20400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36927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8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55252</xdr:rowOff>
    </xdr:from>
    <xdr:to>
      <xdr:col>10</xdr:col>
      <xdr:colOff>165100</xdr:colOff>
      <xdr:row>96</xdr:row>
      <xdr:rowOff>156852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98382</xdr:rowOff>
    </xdr:from>
    <xdr:to>
      <xdr:col>6</xdr:col>
      <xdr:colOff>38100</xdr:colOff>
      <xdr:row>97</xdr:row>
      <xdr:rowOff>28532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19659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16411</xdr:rowOff>
    </xdr:from>
    <xdr:to>
      <xdr:col>55</xdr:col>
      <xdr:colOff>0</xdr:colOff>
      <xdr:row>37</xdr:row>
      <xdr:rowOff>28372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360061"/>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28372</xdr:rowOff>
    </xdr:from>
    <xdr:to>
      <xdr:col>50</xdr:col>
      <xdr:colOff>114300</xdr:colOff>
      <xdr:row>37</xdr:row>
      <xdr:rowOff>53701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7202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71746</xdr:rowOff>
    </xdr:from>
    <xdr:to>
      <xdr:col>45</xdr:col>
      <xdr:colOff>177800</xdr:colOff>
      <xdr:row>37</xdr:row>
      <xdr:rowOff>53701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01046"/>
          <a:ext cx="889000" cy="49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71746</xdr:rowOff>
    </xdr:from>
    <xdr:to>
      <xdr:col>41</xdr:col>
      <xdr:colOff>50800</xdr:colOff>
      <xdr:row>37</xdr:row>
      <xdr:rowOff>123044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01046"/>
          <a:ext cx="889000" cy="5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137061</xdr:rowOff>
    </xdr:from>
    <xdr:to>
      <xdr:col>55</xdr:col>
      <xdr:colOff>50800</xdr:colOff>
      <xdr:row>37</xdr:row>
      <xdr:rowOff>67211</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51988</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2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149022</xdr:rowOff>
    </xdr:from>
    <xdr:to>
      <xdr:col>50</xdr:col>
      <xdr:colOff>165100</xdr:colOff>
      <xdr:row>37</xdr:row>
      <xdr:rowOff>79172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70299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2901</xdr:rowOff>
    </xdr:from>
    <xdr:to>
      <xdr:col>46</xdr:col>
      <xdr:colOff>38100</xdr:colOff>
      <xdr:row>37</xdr:row>
      <xdr:rowOff>104501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95628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20946</xdr:rowOff>
    </xdr:from>
    <xdr:to>
      <xdr:col>41</xdr:col>
      <xdr:colOff>101600</xdr:colOff>
      <xdr:row>34</xdr:row>
      <xdr:rowOff>122546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113673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72244</xdr:rowOff>
    </xdr:from>
    <xdr:to>
      <xdr:col>36</xdr:col>
      <xdr:colOff>165100</xdr:colOff>
      <xdr:row>38</xdr:row>
      <xdr:rowOff>2394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164971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29864</xdr:rowOff>
    </xdr:from>
    <xdr:to>
      <xdr:col>55</xdr:col>
      <xdr:colOff>0</xdr:colOff>
      <xdr:row>59</xdr:row>
      <xdr:rowOff>35994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45414"/>
          <a:ext cx="8382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75049</xdr:rowOff>
    </xdr:from>
    <xdr:to>
      <xdr:col>50</xdr:col>
      <xdr:colOff>114300</xdr:colOff>
      <xdr:row>59</xdr:row>
      <xdr:rowOff>29864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19149"/>
          <a:ext cx="889000" cy="1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75049</xdr:rowOff>
    </xdr:from>
    <xdr:to>
      <xdr:col>45</xdr:col>
      <xdr:colOff>177800</xdr:colOff>
      <xdr:row>58</xdr:row>
      <xdr:rowOff>102791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19149"/>
          <a:ext cx="889000" cy="2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102791</xdr:rowOff>
    </xdr:from>
    <xdr:to>
      <xdr:col>41</xdr:col>
      <xdr:colOff>50800</xdr:colOff>
      <xdr:row>58</xdr:row>
      <xdr:rowOff>164388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6891"/>
          <a:ext cx="889000" cy="6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156644</xdr:rowOff>
    </xdr:from>
    <xdr:to>
      <xdr:col>55</xdr:col>
      <xdr:colOff>50800</xdr:colOff>
      <xdr:row>59</xdr:row>
      <xdr:rowOff>86794</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71571</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150514</xdr:rowOff>
    </xdr:from>
    <xdr:to>
      <xdr:col>50</xdr:col>
      <xdr:colOff>165100</xdr:colOff>
      <xdr:row>59</xdr:row>
      <xdr:rowOff>80664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71791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24249</xdr:rowOff>
    </xdr:from>
    <xdr:to>
      <xdr:col>46</xdr:col>
      <xdr:colOff>38100</xdr:colOff>
      <xdr:row>58</xdr:row>
      <xdr:rowOff>125849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116976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6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51991</xdr:rowOff>
    </xdr:from>
    <xdr:to>
      <xdr:col>41</xdr:col>
      <xdr:colOff>101600</xdr:colOff>
      <xdr:row>58</xdr:row>
      <xdr:rowOff>153591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144718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8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113588</xdr:rowOff>
    </xdr:from>
    <xdr:to>
      <xdr:col>36</xdr:col>
      <xdr:colOff>165100</xdr:colOff>
      <xdr:row>59</xdr:row>
      <xdr:rowOff>43738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73743</xdr:rowOff>
    </xdr:from>
    <xdr:to>
      <xdr:col>55</xdr:col>
      <xdr:colOff>0</xdr:colOff>
      <xdr:row>79</xdr:row>
      <xdr:rowOff>74059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18293"/>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138916</xdr:rowOff>
    </xdr:from>
    <xdr:to>
      <xdr:col>50</xdr:col>
      <xdr:colOff>114300</xdr:colOff>
      <xdr:row>79</xdr:row>
      <xdr:rowOff>74059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69116"/>
          <a:ext cx="889000" cy="4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138916</xdr:rowOff>
    </xdr:from>
    <xdr:to>
      <xdr:col>45</xdr:col>
      <xdr:colOff>177800</xdr:colOff>
      <xdr:row>77</xdr:row>
      <xdr:rowOff>69390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169116"/>
          <a:ext cx="889000" cy="10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69390</xdr:rowOff>
    </xdr:from>
    <xdr:to>
      <xdr:col>41</xdr:col>
      <xdr:colOff>50800</xdr:colOff>
      <xdr:row>79</xdr:row>
      <xdr:rowOff>37091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71040"/>
          <a:ext cx="889000" cy="3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22943</xdr:rowOff>
    </xdr:from>
    <xdr:to>
      <xdr:col>55</xdr:col>
      <xdr:colOff>50800</xdr:colOff>
      <xdr:row>79</xdr:row>
      <xdr:rowOff>124543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109320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23259</xdr:rowOff>
    </xdr:from>
    <xdr:to>
      <xdr:col>50</xdr:col>
      <xdr:colOff>165100</xdr:colOff>
      <xdr:row>79</xdr:row>
      <xdr:rowOff>124859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115986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88116</xdr:rowOff>
    </xdr:from>
    <xdr:to>
      <xdr:col>46</xdr:col>
      <xdr:colOff>38100</xdr:colOff>
      <xdr:row>77</xdr:row>
      <xdr:rowOff>18266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34793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18590</xdr:rowOff>
    </xdr:from>
    <xdr:to>
      <xdr:col>41</xdr:col>
      <xdr:colOff>101600</xdr:colOff>
      <xdr:row>77</xdr:row>
      <xdr:rowOff>120190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111317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157741</xdr:rowOff>
    </xdr:from>
    <xdr:to>
      <xdr:col>36</xdr:col>
      <xdr:colOff>165100</xdr:colOff>
      <xdr:row>79</xdr:row>
      <xdr:rowOff>87891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79018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2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53856</xdr:rowOff>
    </xdr:from>
    <xdr:to>
      <xdr:col>55</xdr:col>
      <xdr:colOff>0</xdr:colOff>
      <xdr:row>98</xdr:row>
      <xdr:rowOff>62469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5956"/>
          <a:ext cx="8382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53856</xdr:rowOff>
    </xdr:from>
    <xdr:to>
      <xdr:col>50</xdr:col>
      <xdr:colOff>114300</xdr:colOff>
      <xdr:row>98</xdr:row>
      <xdr:rowOff>65680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55956"/>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62264</xdr:rowOff>
    </xdr:from>
    <xdr:to>
      <xdr:col>45</xdr:col>
      <xdr:colOff>177800</xdr:colOff>
      <xdr:row>98</xdr:row>
      <xdr:rowOff>65680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6436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53116</xdr:rowOff>
    </xdr:from>
    <xdr:to>
      <xdr:col>41</xdr:col>
      <xdr:colOff>50800</xdr:colOff>
      <xdr:row>98</xdr:row>
      <xdr:rowOff>62264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55216"/>
          <a:ext cx="8890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11669</xdr:rowOff>
    </xdr:from>
    <xdr:to>
      <xdr:col>55</xdr:col>
      <xdr:colOff>50800</xdr:colOff>
      <xdr:row>98</xdr:row>
      <xdr:rowOff>113269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98046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3056</xdr:rowOff>
    </xdr:from>
    <xdr:to>
      <xdr:col>50</xdr:col>
      <xdr:colOff>165100</xdr:colOff>
      <xdr:row>98</xdr:row>
      <xdr:rowOff>104656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95783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14880</xdr:rowOff>
    </xdr:from>
    <xdr:to>
      <xdr:col>46</xdr:col>
      <xdr:colOff>38100</xdr:colOff>
      <xdr:row>98</xdr:row>
      <xdr:rowOff>116480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107607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11464</xdr:rowOff>
    </xdr:from>
    <xdr:to>
      <xdr:col>41</xdr:col>
      <xdr:colOff>101600</xdr:colOff>
      <xdr:row>98</xdr:row>
      <xdr:rowOff>113064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2316</xdr:rowOff>
    </xdr:from>
    <xdr:to>
      <xdr:col>36</xdr:col>
      <xdr:colOff>165100</xdr:colOff>
      <xdr:row>98</xdr:row>
      <xdr:rowOff>103916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121778</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36878"/>
          <a:ext cx="8382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70978</xdr:rowOff>
    </xdr:from>
    <xdr:to>
      <xdr:col>85</xdr:col>
      <xdr:colOff>177800</xdr:colOff>
      <xdr:row>39</xdr:row>
      <xdr:rowOff>1128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157355</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0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13170</xdr:rowOff>
    </xdr:from>
    <xdr:to>
      <xdr:col>85</xdr:col>
      <xdr:colOff>127000</xdr:colOff>
      <xdr:row>77</xdr:row>
      <xdr:rowOff>15393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214820"/>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4369</xdr:rowOff>
    </xdr:from>
    <xdr:to>
      <xdr:col>81</xdr:col>
      <xdr:colOff>50800</xdr:colOff>
      <xdr:row>77</xdr:row>
      <xdr:rowOff>13170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20601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4369</xdr:rowOff>
    </xdr:from>
    <xdr:to>
      <xdr:col>76</xdr:col>
      <xdr:colOff>114300</xdr:colOff>
      <xdr:row>77</xdr:row>
      <xdr:rowOff>10953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0601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9770</xdr:rowOff>
    </xdr:from>
    <xdr:to>
      <xdr:col>71</xdr:col>
      <xdr:colOff>177800</xdr:colOff>
      <xdr:row>77</xdr:row>
      <xdr:rowOff>10953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11420"/>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136043</xdr:rowOff>
    </xdr:from>
    <xdr:to>
      <xdr:col>85</xdr:col>
      <xdr:colOff>177800</xdr:colOff>
      <xdr:row>77</xdr:row>
      <xdr:rowOff>66193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50970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133820</xdr:rowOff>
    </xdr:from>
    <xdr:to>
      <xdr:col>81</xdr:col>
      <xdr:colOff>101600</xdr:colOff>
      <xdr:row>77</xdr:row>
      <xdr:rowOff>63970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55097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125019</xdr:rowOff>
    </xdr:from>
    <xdr:to>
      <xdr:col>76</xdr:col>
      <xdr:colOff>165100</xdr:colOff>
      <xdr:row>77</xdr:row>
      <xdr:rowOff>55169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46296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131603</xdr:rowOff>
    </xdr:from>
    <xdr:to>
      <xdr:col>72</xdr:col>
      <xdr:colOff>38100</xdr:colOff>
      <xdr:row>77</xdr:row>
      <xdr:rowOff>61753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130420</xdr:rowOff>
    </xdr:from>
    <xdr:to>
      <xdr:col>67</xdr:col>
      <xdr:colOff>101600</xdr:colOff>
      <xdr:row>77</xdr:row>
      <xdr:rowOff>60570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163193</xdr:rowOff>
    </xdr:from>
    <xdr:to>
      <xdr:col>85</xdr:col>
      <xdr:colOff>127000</xdr:colOff>
      <xdr:row>98</xdr:row>
      <xdr:rowOff>57279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93843"/>
          <a:ext cx="83820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163193</xdr:rowOff>
    </xdr:from>
    <xdr:to>
      <xdr:col>81</xdr:col>
      <xdr:colOff>50800</xdr:colOff>
      <xdr:row>98</xdr:row>
      <xdr:rowOff>153408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93843"/>
          <a:ext cx="889000" cy="16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153408</xdr:rowOff>
    </xdr:from>
    <xdr:to>
      <xdr:col>76</xdr:col>
      <xdr:colOff>114300</xdr:colOff>
      <xdr:row>99</xdr:row>
      <xdr:rowOff>37481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55508"/>
          <a:ext cx="889000" cy="5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30604</xdr:rowOff>
    </xdr:from>
    <xdr:to>
      <xdr:col>71</xdr:col>
      <xdr:colOff>177800</xdr:colOff>
      <xdr:row>99</xdr:row>
      <xdr:rowOff>37481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7004154"/>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6479</xdr:rowOff>
    </xdr:from>
    <xdr:to>
      <xdr:col>85</xdr:col>
      <xdr:colOff>177800</xdr:colOff>
      <xdr:row>98</xdr:row>
      <xdr:rowOff>108079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29356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6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112393</xdr:rowOff>
    </xdr:from>
    <xdr:to>
      <xdr:col>81</xdr:col>
      <xdr:colOff>101600</xdr:colOff>
      <xdr:row>98</xdr:row>
      <xdr:rowOff>42543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59070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102608</xdr:rowOff>
    </xdr:from>
    <xdr:to>
      <xdr:col>76</xdr:col>
      <xdr:colOff>165100</xdr:colOff>
      <xdr:row>99</xdr:row>
      <xdr:rowOff>32758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23885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9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158131</xdr:rowOff>
    </xdr:from>
    <xdr:to>
      <xdr:col>72</xdr:col>
      <xdr:colOff>38100</xdr:colOff>
      <xdr:row>99</xdr:row>
      <xdr:rowOff>88281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79408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151254</xdr:rowOff>
    </xdr:from>
    <xdr:to>
      <xdr:col>67</xdr:col>
      <xdr:colOff>101600</xdr:colOff>
      <xdr:row>99</xdr:row>
      <xdr:rowOff>81404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72531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70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121324</xdr:rowOff>
    </xdr:from>
    <xdr:to>
      <xdr:col>116</xdr:col>
      <xdr:colOff>63500</xdr:colOff>
      <xdr:row>76</xdr:row>
      <xdr:rowOff>144185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515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144185</xdr:rowOff>
    </xdr:from>
    <xdr:to>
      <xdr:col>111</xdr:col>
      <xdr:colOff>177800</xdr:colOff>
      <xdr:row>76</xdr:row>
      <xdr:rowOff>165706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74385"/>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165706</xdr:rowOff>
    </xdr:from>
    <xdr:to>
      <xdr:col>107</xdr:col>
      <xdr:colOff>50800</xdr:colOff>
      <xdr:row>76</xdr:row>
      <xdr:rowOff>167198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95906"/>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41218</xdr:rowOff>
    </xdr:from>
    <xdr:to>
      <xdr:col>102</xdr:col>
      <xdr:colOff>114300</xdr:colOff>
      <xdr:row>76</xdr:row>
      <xdr:rowOff>167198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71418"/>
          <a:ext cx="8890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70524</xdr:rowOff>
    </xdr:from>
    <xdr:to>
      <xdr:col>116</xdr:col>
      <xdr:colOff>114300</xdr:colOff>
      <xdr:row>77</xdr:row>
      <xdr:rowOff>674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48951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93385</xdr:rowOff>
    </xdr:from>
    <xdr:to>
      <xdr:col>112</xdr:col>
      <xdr:colOff>38100</xdr:colOff>
      <xdr:row>77</xdr:row>
      <xdr:rowOff>23535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114906</xdr:rowOff>
    </xdr:from>
    <xdr:to>
      <xdr:col>107</xdr:col>
      <xdr:colOff>101600</xdr:colOff>
      <xdr:row>77</xdr:row>
      <xdr:rowOff>45056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36183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116398</xdr:rowOff>
    </xdr:from>
    <xdr:to>
      <xdr:col>102</xdr:col>
      <xdr:colOff>165100</xdr:colOff>
      <xdr:row>77</xdr:row>
      <xdr:rowOff>46548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37675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161868</xdr:rowOff>
    </xdr:from>
    <xdr:to>
      <xdr:col>98</xdr:col>
      <xdr:colOff>38100</xdr:colOff>
      <xdr:row>76</xdr:row>
      <xdr:rowOff>92018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83145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481,277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93,969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円となり、類似団体内平均値を下回る水準で推移している。これは、類似団体と比較して、人口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人当たり職員数が少ないことが影響している。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101,550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円となり、類似団体内平均値を上回る水準で推移している。これは、高齢者施策や障がい児者施策に係る給付費等が増加し続けていることなどが影響している。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19,256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円となり、類似団体平均値を大きく下回る水準となっている。令和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年度にかけて新規整備費が膨らんだ生涯学習施設整備事業が令和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年度に完了し、今後は他施設の更新整備費を平準化していく必要がある。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41,633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年度以降、類似団体平均値を上回る水準となっている。これは、ふるさと納税の促進により増加した寄附金を、基金に積み立てたことなどが影響している。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12,813
12,673
14.17
6,370,183
6,166,607
164,494
3,473,227
3,985,376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143891</xdr:rowOff>
    </xdr:from>
    <xdr:to>
      <xdr:col>24</xdr:col>
      <xdr:colOff>63500</xdr:colOff>
      <xdr:row>35</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3191"/>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143891</xdr:rowOff>
    </xdr:from>
    <xdr:to>
      <xdr:col>19</xdr:col>
      <xdr:colOff>177800</xdr:colOff>
      <xdr:row>35</xdr:row>
      <xdr:rowOff>165036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3191"/>
          <a:ext cx="8890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165036</xdr:rowOff>
    </xdr:from>
    <xdr:to>
      <xdr:col>15</xdr:col>
      <xdr:colOff>50800</xdr:colOff>
      <xdr:row>36</xdr:row>
      <xdr:rowOff>54928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5786"/>
          <a:ext cx="889000" cy="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143701</xdr:rowOff>
    </xdr:from>
    <xdr:to>
      <xdr:col>10</xdr:col>
      <xdr:colOff>114300</xdr:colOff>
      <xdr:row>36</xdr:row>
      <xdr:rowOff>54928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4451"/>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103378</xdr:rowOff>
    </xdr:from>
    <xdr:to>
      <xdr:col>24</xdr:col>
      <xdr:colOff>114300</xdr:colOff>
      <xdr:row>36</xdr:row>
      <xdr:rowOff>33528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93091</xdr:rowOff>
    </xdr:from>
    <xdr:to>
      <xdr:col>20</xdr:col>
      <xdr:colOff>38100</xdr:colOff>
      <xdr:row>35</xdr:row>
      <xdr:rowOff>23241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39768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114236</xdr:rowOff>
    </xdr:from>
    <xdr:to>
      <xdr:col>15</xdr:col>
      <xdr:colOff>101600</xdr:colOff>
      <xdr:row>36</xdr:row>
      <xdr:rowOff>44386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60913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4128</xdr:rowOff>
    </xdr:from>
    <xdr:to>
      <xdr:col>10</xdr:col>
      <xdr:colOff>165100</xdr:colOff>
      <xdr:row>36</xdr:row>
      <xdr:rowOff>105728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122255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92901</xdr:rowOff>
    </xdr:from>
    <xdr:to>
      <xdr:col>6</xdr:col>
      <xdr:colOff>38100</xdr:colOff>
      <xdr:row>36</xdr:row>
      <xdr:rowOff>23051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14178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xdr:rowOff>
    </xdr:from>
    <xdr:to>
      <xdr:col>24</xdr:col>
      <xdr:colOff>63500</xdr:colOff>
      <xdr:row>57</xdr:row>
      <xdr:rowOff>51396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2683"/>
          <a:ext cx="8382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xdr:rowOff>
    </xdr:from>
    <xdr:to>
      <xdr:col>19</xdr:col>
      <xdr:colOff>177800</xdr:colOff>
      <xdr:row>57</xdr:row>
      <xdr:rowOff>127767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2683"/>
          <a:ext cx="889000" cy="12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78607</xdr:rowOff>
    </xdr:from>
    <xdr:to>
      <xdr:col>15</xdr:col>
      <xdr:colOff>50800</xdr:colOff>
      <xdr:row>57</xdr:row>
      <xdr:rowOff>127767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79807"/>
          <a:ext cx="889000" cy="22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78607</xdr:rowOff>
    </xdr:from>
    <xdr:to>
      <xdr:col>10</xdr:col>
      <xdr:colOff>114300</xdr:colOff>
      <xdr:row>57</xdr:row>
      <xdr:rowOff>156018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9807"/>
          <a:ext cx="889000" cy="2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xdr:rowOff>
    </xdr:from>
    <xdr:to>
      <xdr:col>24</xdr:col>
      <xdr:colOff>114300</xdr:colOff>
      <xdr:row>57</xdr:row>
      <xdr:rowOff>102196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150473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120683</xdr:rowOff>
    </xdr:from>
    <xdr:to>
      <xdr:col>20</xdr:col>
      <xdr:colOff>38100</xdr:colOff>
      <xdr:row>57</xdr:row>
      <xdr:rowOff>50833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41960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14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76967</xdr:rowOff>
    </xdr:from>
    <xdr:to>
      <xdr:col>15</xdr:col>
      <xdr:colOff>101600</xdr:colOff>
      <xdr:row>58</xdr:row>
      <xdr:rowOff>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169694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4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27807</xdr:rowOff>
    </xdr:from>
    <xdr:to>
      <xdr:col>10</xdr:col>
      <xdr:colOff>165100</xdr:colOff>
      <xdr:row>56</xdr:row>
      <xdr:rowOff>129407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120534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105218</xdr:rowOff>
    </xdr:from>
    <xdr:to>
      <xdr:col>6</xdr:col>
      <xdr:colOff>38100</xdr:colOff>
      <xdr:row>58</xdr:row>
      <xdr:rowOff>35368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26495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137139</xdr:rowOff>
    </xdr:from>
    <xdr:to>
      <xdr:col>24</xdr:col>
      <xdr:colOff>63500</xdr:colOff>
      <xdr:row>77</xdr:row>
      <xdr:rowOff>25958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67339"/>
          <a:ext cx="8382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170593</xdr:rowOff>
    </xdr:from>
    <xdr:to>
      <xdr:col>19</xdr:col>
      <xdr:colOff>177800</xdr:colOff>
      <xdr:row>77</xdr:row>
      <xdr:rowOff>25958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0793"/>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170593</xdr:rowOff>
    </xdr:from>
    <xdr:to>
      <xdr:col>15</xdr:col>
      <xdr:colOff>50800</xdr:colOff>
      <xdr:row>77</xdr:row>
      <xdr:rowOff>120603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0793"/>
          <a:ext cx="889000" cy="1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120603</xdr:rowOff>
    </xdr:from>
    <xdr:to>
      <xdr:col>10</xdr:col>
      <xdr:colOff>114300</xdr:colOff>
      <xdr:row>77</xdr:row>
      <xdr:rowOff>139632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2253"/>
          <a:ext cx="889000" cy="1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86339</xdr:rowOff>
    </xdr:from>
    <xdr:to>
      <xdr:col>24</xdr:col>
      <xdr:colOff>114300</xdr:colOff>
      <xdr:row>77</xdr:row>
      <xdr:rowOff>16489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1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64766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9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146608</xdr:rowOff>
    </xdr:from>
    <xdr:to>
      <xdr:col>20</xdr:col>
      <xdr:colOff>38100</xdr:colOff>
      <xdr:row>77</xdr:row>
      <xdr:rowOff>76758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67885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119793</xdr:rowOff>
    </xdr:from>
    <xdr:to>
      <xdr:col>15</xdr:col>
      <xdr:colOff>101600</xdr:colOff>
      <xdr:row>77</xdr:row>
      <xdr:rowOff>49943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41070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69803</xdr:rowOff>
    </xdr:from>
    <xdr:to>
      <xdr:col>10</xdr:col>
      <xdr:colOff>165100</xdr:colOff>
      <xdr:row>77</xdr:row>
      <xdr:rowOff>171403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162530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88832</xdr:rowOff>
    </xdr:from>
    <xdr:to>
      <xdr:col>6</xdr:col>
      <xdr:colOff>38100</xdr:colOff>
      <xdr:row>78</xdr:row>
      <xdr:rowOff>18982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161754</xdr:rowOff>
    </xdr:from>
    <xdr:to>
      <xdr:col>24</xdr:col>
      <xdr:colOff>63500</xdr:colOff>
      <xdr:row>99</xdr:row>
      <xdr:rowOff>23681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63854"/>
          <a:ext cx="8382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147744</xdr:rowOff>
    </xdr:from>
    <xdr:to>
      <xdr:col>19</xdr:col>
      <xdr:colOff>177800</xdr:colOff>
      <xdr:row>98</xdr:row>
      <xdr:rowOff>161754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949844"/>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147744</xdr:rowOff>
    </xdr:from>
    <xdr:to>
      <xdr:col>15</xdr:col>
      <xdr:colOff>50800</xdr:colOff>
      <xdr:row>99</xdr:row>
      <xdr:rowOff>95090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49844"/>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95090</xdr:rowOff>
    </xdr:from>
    <xdr:to>
      <xdr:col>10</xdr:col>
      <xdr:colOff>114300</xdr:colOff>
      <xdr:row>99</xdr:row>
      <xdr:rowOff>128575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68640"/>
          <a:ext cx="889000" cy="3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144331</xdr:rowOff>
    </xdr:from>
    <xdr:to>
      <xdr:col>24</xdr:col>
      <xdr:colOff>114300</xdr:colOff>
      <xdr:row>99</xdr:row>
      <xdr:rowOff>74481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122758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92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110954</xdr:rowOff>
    </xdr:from>
    <xdr:to>
      <xdr:col>20</xdr:col>
      <xdr:colOff>38100</xdr:colOff>
      <xdr:row>99</xdr:row>
      <xdr:rowOff>41104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32231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96944</xdr:rowOff>
    </xdr:from>
    <xdr:to>
      <xdr:col>15</xdr:col>
      <xdr:colOff>101600</xdr:colOff>
      <xdr:row>99</xdr:row>
      <xdr:rowOff>27094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18221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9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44290</xdr:rowOff>
    </xdr:from>
    <xdr:to>
      <xdr:col>10</xdr:col>
      <xdr:colOff>165100</xdr:colOff>
      <xdr:row>99</xdr:row>
      <xdr:rowOff>145890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137017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11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77775</xdr:rowOff>
    </xdr:from>
    <xdr:to>
      <xdr:col>6</xdr:col>
      <xdr:colOff>38100</xdr:colOff>
      <xdr:row>100</xdr:row>
      <xdr:rowOff>7925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170502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4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10282</xdr:rowOff>
    </xdr:from>
    <xdr:to>
      <xdr:col>55</xdr:col>
      <xdr:colOff>0</xdr:colOff>
      <xdr:row>59</xdr:row>
      <xdr:rowOff>14892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5832"/>
          <a:ext cx="8382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14892</xdr:rowOff>
    </xdr:from>
    <xdr:to>
      <xdr:col>50</xdr:col>
      <xdr:colOff>114300</xdr:colOff>
      <xdr:row>59</xdr:row>
      <xdr:rowOff>17383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442"/>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13064</xdr:rowOff>
    </xdr:from>
    <xdr:to>
      <xdr:col>45</xdr:col>
      <xdr:colOff>177800</xdr:colOff>
      <xdr:row>59</xdr:row>
      <xdr:rowOff>17383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8614"/>
          <a:ext cx="8890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3142</xdr:rowOff>
    </xdr:from>
    <xdr:to>
      <xdr:col>41</xdr:col>
      <xdr:colOff>50800</xdr:colOff>
      <xdr:row>59</xdr:row>
      <xdr:rowOff>13064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18692"/>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130932</xdr:rowOff>
    </xdr:from>
    <xdr:to>
      <xdr:col>55</xdr:col>
      <xdr:colOff>50800</xdr:colOff>
      <xdr:row>59</xdr:row>
      <xdr:rowOff>61082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45859</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8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135542</xdr:rowOff>
    </xdr:from>
    <xdr:to>
      <xdr:col>50</xdr:col>
      <xdr:colOff>165100</xdr:colOff>
      <xdr:row>59</xdr:row>
      <xdr:rowOff>65692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56819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138033</xdr:rowOff>
    </xdr:from>
    <xdr:to>
      <xdr:col>46</xdr:col>
      <xdr:colOff>38100</xdr:colOff>
      <xdr:row>59</xdr:row>
      <xdr:rowOff>68183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59310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133714</xdr:rowOff>
    </xdr:from>
    <xdr:to>
      <xdr:col>41</xdr:col>
      <xdr:colOff>101600</xdr:colOff>
      <xdr:row>59</xdr:row>
      <xdr:rowOff>63864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54991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123792</xdr:rowOff>
    </xdr:from>
    <xdr:to>
      <xdr:col>36</xdr:col>
      <xdr:colOff>165100</xdr:colOff>
      <xdr:row>59</xdr:row>
      <xdr:rowOff>53942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45069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139677</xdr:rowOff>
    </xdr:from>
    <xdr:to>
      <xdr:col>55</xdr:col>
      <xdr:colOff>0</xdr:colOff>
      <xdr:row>79</xdr:row>
      <xdr:rowOff>5207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2777"/>
          <a:ext cx="838200" cy="3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139677</xdr:rowOff>
    </xdr:from>
    <xdr:to>
      <xdr:col>50</xdr:col>
      <xdr:colOff>114300</xdr:colOff>
      <xdr:row>78</xdr:row>
      <xdr:rowOff>154346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777"/>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154346</xdr:rowOff>
    </xdr:from>
    <xdr:to>
      <xdr:col>45</xdr:col>
      <xdr:colOff>177800</xdr:colOff>
      <xdr:row>78</xdr:row>
      <xdr:rowOff>164297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7446"/>
          <a:ext cx="889000" cy="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164297</xdr:rowOff>
    </xdr:from>
    <xdr:to>
      <xdr:col>41</xdr:col>
      <xdr:colOff>50800</xdr:colOff>
      <xdr:row>78</xdr:row>
      <xdr:rowOff>170393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39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125857</xdr:rowOff>
    </xdr:from>
    <xdr:to>
      <xdr:col>55</xdr:col>
      <xdr:colOff>50800</xdr:colOff>
      <xdr:row>79</xdr:row>
      <xdr:rowOff>56007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40784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88877</xdr:rowOff>
    </xdr:from>
    <xdr:to>
      <xdr:col>50</xdr:col>
      <xdr:colOff>165100</xdr:colOff>
      <xdr:row>79</xdr:row>
      <xdr:rowOff>19027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10154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103546</xdr:rowOff>
    </xdr:from>
    <xdr:to>
      <xdr:col>46</xdr:col>
      <xdr:colOff>38100</xdr:colOff>
      <xdr:row>79</xdr:row>
      <xdr:rowOff>33696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24823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113497</xdr:rowOff>
    </xdr:from>
    <xdr:to>
      <xdr:col>41</xdr:col>
      <xdr:colOff>101600</xdr:colOff>
      <xdr:row>79</xdr:row>
      <xdr:rowOff>43647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34774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119593</xdr:rowOff>
    </xdr:from>
    <xdr:to>
      <xdr:col>36</xdr:col>
      <xdr:colOff>165100</xdr:colOff>
      <xdr:row>79</xdr:row>
      <xdr:rowOff>49743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40870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15438</xdr:rowOff>
    </xdr:from>
    <xdr:to>
      <xdr:col>55</xdr:col>
      <xdr:colOff>0</xdr:colOff>
      <xdr:row>98</xdr:row>
      <xdr:rowOff>40680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17538"/>
          <a:ext cx="838200" cy="2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28363</xdr:rowOff>
    </xdr:from>
    <xdr:to>
      <xdr:col>50</xdr:col>
      <xdr:colOff>114300</xdr:colOff>
      <xdr:row>98</xdr:row>
      <xdr:rowOff>40680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30463"/>
          <a:ext cx="8890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27882</xdr:rowOff>
    </xdr:from>
    <xdr:to>
      <xdr:col>45</xdr:col>
      <xdr:colOff>177800</xdr:colOff>
      <xdr:row>98</xdr:row>
      <xdr:rowOff>28363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29982"/>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22264</xdr:rowOff>
    </xdr:from>
    <xdr:to>
      <xdr:col>41</xdr:col>
      <xdr:colOff>50800</xdr:colOff>
      <xdr:row>98</xdr:row>
      <xdr:rowOff>27882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24364"/>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136088</xdr:rowOff>
    </xdr:from>
    <xdr:to>
      <xdr:col>55</xdr:col>
      <xdr:colOff>50800</xdr:colOff>
      <xdr:row>98</xdr:row>
      <xdr:rowOff>66238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51015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8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161330</xdr:rowOff>
    </xdr:from>
    <xdr:to>
      <xdr:col>50</xdr:col>
      <xdr:colOff>165100</xdr:colOff>
      <xdr:row>98</xdr:row>
      <xdr:rowOff>91480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149013</xdr:rowOff>
    </xdr:from>
    <xdr:to>
      <xdr:col>46</xdr:col>
      <xdr:colOff>38100</xdr:colOff>
      <xdr:row>98</xdr:row>
      <xdr:rowOff>79163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70290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148532</xdr:rowOff>
    </xdr:from>
    <xdr:to>
      <xdr:col>41</xdr:col>
      <xdr:colOff>101600</xdr:colOff>
      <xdr:row>98</xdr:row>
      <xdr:rowOff>78682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69809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142914</xdr:rowOff>
    </xdr:from>
    <xdr:to>
      <xdr:col>36</xdr:col>
      <xdr:colOff>165100</xdr:colOff>
      <xdr:row>98</xdr:row>
      <xdr:rowOff>73064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64191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112573</xdr:rowOff>
    </xdr:from>
    <xdr:to>
      <xdr:col>85</xdr:col>
      <xdr:colOff>127000</xdr:colOff>
      <xdr:row>37</xdr:row>
      <xdr:rowOff>142189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6223"/>
          <a:ext cx="8382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112573</xdr:rowOff>
    </xdr:from>
    <xdr:to>
      <xdr:col>81</xdr:col>
      <xdr:colOff>50800</xdr:colOff>
      <xdr:row>37</xdr:row>
      <xdr:rowOff>148971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56223"/>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148971</xdr:rowOff>
    </xdr:from>
    <xdr:to>
      <xdr:col>76</xdr:col>
      <xdr:colOff>114300</xdr:colOff>
      <xdr:row>37</xdr:row>
      <xdr:rowOff>160274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9262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156566</xdr:rowOff>
    </xdr:from>
    <xdr:to>
      <xdr:col>71</xdr:col>
      <xdr:colOff>177800</xdr:colOff>
      <xdr:row>37</xdr:row>
      <xdr:rowOff>160274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500216"/>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91389</xdr:rowOff>
    </xdr:from>
    <xdr:to>
      <xdr:col>85</xdr:col>
      <xdr:colOff>177800</xdr:colOff>
      <xdr:row>38</xdr:row>
      <xdr:rowOff>21540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50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6316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61773</xdr:rowOff>
    </xdr:from>
    <xdr:to>
      <xdr:col>81</xdr:col>
      <xdr:colOff>101600</xdr:colOff>
      <xdr:row>37</xdr:row>
      <xdr:rowOff>163373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154500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98171</xdr:rowOff>
    </xdr:from>
    <xdr:to>
      <xdr:col>76</xdr:col>
      <xdr:colOff>165100</xdr:colOff>
      <xdr:row>38</xdr:row>
      <xdr:rowOff>28321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19448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109474</xdr:rowOff>
    </xdr:from>
    <xdr:to>
      <xdr:col>72</xdr:col>
      <xdr:colOff>38100</xdr:colOff>
      <xdr:row>38</xdr:row>
      <xdr:rowOff>39624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30751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105766</xdr:rowOff>
    </xdr:from>
    <xdr:to>
      <xdr:col>67</xdr:col>
      <xdr:colOff>101600</xdr:colOff>
      <xdr:row>38</xdr:row>
      <xdr:rowOff>35916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27043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76002</xdr:rowOff>
    </xdr:from>
    <xdr:to>
      <xdr:col>85</xdr:col>
      <xdr:colOff>127000</xdr:colOff>
      <xdr:row>58</xdr:row>
      <xdr:rowOff>81793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010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132937</xdr:rowOff>
    </xdr:from>
    <xdr:to>
      <xdr:col>81</xdr:col>
      <xdr:colOff>50800</xdr:colOff>
      <xdr:row>58</xdr:row>
      <xdr:rowOff>81793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05587"/>
          <a:ext cx="889000" cy="12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132937</xdr:rowOff>
    </xdr:from>
    <xdr:to>
      <xdr:col>76</xdr:col>
      <xdr:colOff>114300</xdr:colOff>
      <xdr:row>57</xdr:row>
      <xdr:rowOff>165881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5587"/>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165881</xdr:rowOff>
    </xdr:from>
    <xdr:to>
      <xdr:col>71</xdr:col>
      <xdr:colOff>177800</xdr:colOff>
      <xdr:row>58</xdr:row>
      <xdr:rowOff>67939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8531"/>
          <a:ext cx="889000" cy="7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25202</xdr:rowOff>
    </xdr:from>
    <xdr:to>
      <xdr:col>85</xdr:col>
      <xdr:colOff>177800</xdr:colOff>
      <xdr:row>58</xdr:row>
      <xdr:rowOff>126802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111579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30993</xdr:rowOff>
    </xdr:from>
    <xdr:to>
      <xdr:col>81</xdr:col>
      <xdr:colOff>101600</xdr:colOff>
      <xdr:row>58</xdr:row>
      <xdr:rowOff>132593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123720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82137</xdr:rowOff>
    </xdr:from>
    <xdr:to>
      <xdr:col>76</xdr:col>
      <xdr:colOff>165100</xdr:colOff>
      <xdr:row>58</xdr:row>
      <xdr:rowOff>12287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28814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3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115081</xdr:rowOff>
    </xdr:from>
    <xdr:to>
      <xdr:col>72</xdr:col>
      <xdr:colOff>38100</xdr:colOff>
      <xdr:row>58</xdr:row>
      <xdr:rowOff>45231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61758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6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17139</xdr:rowOff>
    </xdr:from>
    <xdr:to>
      <xdr:col>67</xdr:col>
      <xdr:colOff>101600</xdr:colOff>
      <xdr:row>58</xdr:row>
      <xdr:rowOff>118739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109866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5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121777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94877"/>
          <a:ext cx="8382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70977</xdr:rowOff>
    </xdr:from>
    <xdr:to>
      <xdr:col>85</xdr:col>
      <xdr:colOff>177800</xdr:colOff>
      <xdr:row>79</xdr:row>
      <xdr:rowOff>1127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4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157354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5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13170</xdr:rowOff>
    </xdr:from>
    <xdr:to>
      <xdr:col>85</xdr:col>
      <xdr:colOff>127000</xdr:colOff>
      <xdr:row>97</xdr:row>
      <xdr:rowOff>15393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643820"/>
          <a:ext cx="8382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4369</xdr:rowOff>
    </xdr:from>
    <xdr:to>
      <xdr:col>81</xdr:col>
      <xdr:colOff>50800</xdr:colOff>
      <xdr:row>97</xdr:row>
      <xdr:rowOff>13170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635019"/>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4369</xdr:rowOff>
    </xdr:from>
    <xdr:to>
      <xdr:col>76</xdr:col>
      <xdr:colOff>114300</xdr:colOff>
      <xdr:row>97</xdr:row>
      <xdr:rowOff>10953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35019"/>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9770</xdr:rowOff>
    </xdr:from>
    <xdr:to>
      <xdr:col>71</xdr:col>
      <xdr:colOff>177800</xdr:colOff>
      <xdr:row>97</xdr:row>
      <xdr:rowOff>10953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40420"/>
          <a:ext cx="8890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136043</xdr:rowOff>
    </xdr:from>
    <xdr:to>
      <xdr:col>85</xdr:col>
      <xdr:colOff>177800</xdr:colOff>
      <xdr:row>97</xdr:row>
      <xdr:rowOff>66193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50970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133820</xdr:rowOff>
    </xdr:from>
    <xdr:to>
      <xdr:col>81</xdr:col>
      <xdr:colOff>101600</xdr:colOff>
      <xdr:row>97</xdr:row>
      <xdr:rowOff>63970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55097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125019</xdr:rowOff>
    </xdr:from>
    <xdr:to>
      <xdr:col>76</xdr:col>
      <xdr:colOff>165100</xdr:colOff>
      <xdr:row>97</xdr:row>
      <xdr:rowOff>55169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7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131603</xdr:rowOff>
    </xdr:from>
    <xdr:to>
      <xdr:col>72</xdr:col>
      <xdr:colOff>38100</xdr:colOff>
      <xdr:row>97</xdr:row>
      <xdr:rowOff>61753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52880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130420</xdr:rowOff>
    </xdr:from>
    <xdr:to>
      <xdr:col>67</xdr:col>
      <xdr:colOff>101600</xdr:colOff>
      <xdr:row>97</xdr:row>
      <xdr:rowOff>60570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90551</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434201"/>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96838</xdr:rowOff>
    </xdr:from>
    <xdr:to>
      <xdr:col>102</xdr:col>
      <xdr:colOff>114300</xdr:colOff>
      <xdr:row>37</xdr:row>
      <xdr:rowOff>90551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5926138"/>
          <a:ext cx="889000" cy="50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42181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45610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1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39751</xdr:rowOff>
    </xdr:from>
    <xdr:to>
      <xdr:col>102</xdr:col>
      <xdr:colOff>165100</xdr:colOff>
      <xdr:row>37</xdr:row>
      <xdr:rowOff>141351</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157878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15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46038</xdr:rowOff>
    </xdr:from>
    <xdr:to>
      <xdr:col>98</xdr:col>
      <xdr:colOff>38100</xdr:colOff>
      <xdr:row>34</xdr:row>
      <xdr:rowOff>147638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164165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65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年度決算の総務費は、住民一人当たり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113,628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22,469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円減少した。これは主に、ふるさと納税による基金積立金や業務委託料が減額となったことが要因である。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本町の目的別歳出のうち全体の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割以上を占める民生費は、住民一人当たり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175,560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13,182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円増加した。類似団体内平均値と比較すると低い水準で推移しているが、臨時給付金など国施策の影響により、年度間の増減がある。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5,150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4,853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円減少した。これは、令和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年度で臨時的に実施した新型コロナウイルス感染症対策事業の影響によるものである。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27,179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5,521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円増加した。これは、防災公園を新規整備するための投資的事業を実施したことなどが主な要因である。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農林水産業費や商工費は、低水準で推移しており、関連産業の状況を見極めながら、就労問題や税収確保の観点を踏まえ、政策的に事業費を配分する必要がある。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今後も、社会保障関連経費や施設の整備、老朽化対策等により、歳出需要の増加が見込まれるが、限られた財源のなかで選択と集中による効率的・効果的な行財政運営を行う必要がある。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年度決算は、前年度と比較して、歳入総額、歳出総額ともに減少し、前年度同様、財政調整基金を取り崩すことなく実質単年度収支が黒字となった。</a:t>
          </a:r>
        </a:p>
        <a:p>
          <a:r>
            <a:rPr kumimoji="1" lang="ja-JP" altLang="en-US" sz="1400">
              <a:solidFill>
                <a:schemeClr val="tx1"/>
              </a:solidFill>
              <a:latin typeface="ＭＳ ゴシック" pitchFamily="49" charset="-128"/>
              <a:ea typeface="ＭＳ ゴシック" pitchFamily="49" charset="-128"/>
            </a:rPr>
            <a:t>　今後、人口減少による税収減や、生涯学習施設整備に要した町債の元利償還金、増加傾向にある扶助費など経常経費の増加が見込まれるため、財政状況の実質的な改善に向けた取組みが必要である。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年度の連結実質赤字比率は生じておらず、早期健全化基準（</a:t>
          </a:r>
          <a:r>
            <a:rPr kumimoji="1" lang="en-US" altLang="ja-JP" sz="1400">
              <a:solidFill>
                <a:schemeClr val="tx1"/>
              </a:solidFill>
              <a:latin typeface="ＭＳ ゴシック" pitchFamily="49" charset="-128"/>
              <a:ea typeface="ＭＳ ゴシック" pitchFamily="49" charset="-128"/>
            </a:rPr>
            <a:t>20</a:t>
          </a:r>
          <a:r>
            <a:rPr kumimoji="1" lang="ja-JP" altLang="en-US" sz="1400">
              <a:solidFill>
                <a:schemeClr val="tx1"/>
              </a:solidFill>
              <a:latin typeface="ＭＳ ゴシック" pitchFamily="49" charset="-128"/>
              <a:ea typeface="ＭＳ ゴシック" pitchFamily="49" charset="-128"/>
            </a:rPr>
            <a:t>％）を下回っている。また、一般会計以外についても赤字決算となった会計はない。</a:t>
          </a:r>
        </a:p>
        <a:p>
          <a:r>
            <a:rPr kumimoji="1" lang="ja-JP" altLang="en-US" sz="1400">
              <a:solidFill>
                <a:schemeClr val="tx1"/>
              </a:solidFill>
              <a:latin typeface="ＭＳ ゴシック" pitchFamily="49" charset="-128"/>
              <a:ea typeface="ＭＳ ゴシック" pitchFamily="49" charset="-128"/>
            </a:rPr>
            <a:t>　特別会計の黒字額の内訳では、国民健康保険特別会計が最も多い</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百万円となり、標準財政規模（</a:t>
          </a:r>
          <a:r>
            <a:rPr kumimoji="1" lang="en-US" altLang="ja-JP" sz="1400">
              <a:solidFill>
                <a:schemeClr val="tx1"/>
              </a:solidFill>
              <a:latin typeface="ＭＳ ゴシック" pitchFamily="49" charset="-128"/>
              <a:ea typeface="ＭＳ ゴシック" pitchFamily="49" charset="-128"/>
            </a:rPr>
            <a:t>3,473</a:t>
          </a:r>
          <a:r>
            <a:rPr kumimoji="1" lang="ja-JP" altLang="en-US" sz="1400">
              <a:solidFill>
                <a:schemeClr val="tx1"/>
              </a:solidFill>
              <a:latin typeface="ＭＳ ゴシック" pitchFamily="49" charset="-128"/>
              <a:ea typeface="ＭＳ ゴシック" pitchFamily="49" charset="-128"/>
            </a:rPr>
            <a:t>百万円）に対する比率は</a:t>
          </a:r>
          <a:r>
            <a:rPr kumimoji="1" lang="en-US" altLang="ja-JP" sz="1400">
              <a:solidFill>
                <a:schemeClr val="tx1"/>
              </a:solidFill>
              <a:latin typeface="ＭＳ ゴシック" pitchFamily="49" charset="-128"/>
              <a:ea typeface="ＭＳ ゴシック" pitchFamily="49" charset="-128"/>
            </a:rPr>
            <a:t>0.72</a:t>
          </a:r>
          <a:r>
            <a:rPr kumimoji="1" lang="ja-JP" altLang="en-US" sz="1400">
              <a:solidFill>
                <a:schemeClr val="tx1"/>
              </a:solidFill>
              <a:latin typeface="ＭＳ ゴシック" pitchFamily="49" charset="-128"/>
              <a:ea typeface="ＭＳ ゴシック" pitchFamily="49" charset="-128"/>
            </a:rPr>
            <a:t>％、次いで介護保険特別会計が</a:t>
          </a:r>
          <a:r>
            <a:rPr kumimoji="1" lang="en-US" altLang="ja-JP" sz="1400">
              <a:solidFill>
                <a:schemeClr val="tx1"/>
              </a:solidFill>
              <a:latin typeface="ＭＳ ゴシック" pitchFamily="49" charset="-128"/>
              <a:ea typeface="ＭＳ ゴシック" pitchFamily="49" charset="-128"/>
            </a:rPr>
            <a:t>12</a:t>
          </a:r>
          <a:r>
            <a:rPr kumimoji="1" lang="ja-JP" altLang="en-US" sz="1400">
              <a:solidFill>
                <a:schemeClr val="tx1"/>
              </a:solidFill>
              <a:latin typeface="ＭＳ ゴシック" pitchFamily="49" charset="-128"/>
              <a:ea typeface="ＭＳ ゴシック" pitchFamily="49" charset="-128"/>
            </a:rPr>
            <a:t>百万円で、同</a:t>
          </a:r>
          <a:r>
            <a:rPr kumimoji="1" lang="en-US" altLang="ja-JP" sz="1400">
              <a:solidFill>
                <a:schemeClr val="tx1"/>
              </a:solidFill>
              <a:latin typeface="ＭＳ ゴシック" pitchFamily="49" charset="-128"/>
              <a:ea typeface="ＭＳ ゴシック" pitchFamily="49" charset="-128"/>
            </a:rPr>
            <a:t>0.33</a:t>
          </a:r>
          <a:r>
            <a:rPr kumimoji="1" lang="ja-JP" altLang="en-US" sz="1400">
              <a:solidFill>
                <a:schemeClr val="tx1"/>
              </a:solidFill>
              <a:latin typeface="ＭＳ ゴシック" pitchFamily="49" charset="-128"/>
              <a:ea typeface="ＭＳ ゴシック" pitchFamily="49" charset="-128"/>
            </a:rPr>
            <a:t>％となった。</a:t>
          </a:r>
        </a:p>
        <a:p>
          <a:r>
            <a:rPr kumimoji="1" lang="ja-JP" altLang="en-US" sz="1400">
              <a:solidFill>
                <a:schemeClr val="tx1"/>
              </a:solidFill>
              <a:latin typeface="ＭＳ ゴシック" pitchFamily="49" charset="-128"/>
              <a:ea typeface="ＭＳ ゴシック" pitchFamily="49" charset="-128"/>
            </a:rPr>
            <a:t>　なお、各特別会計においては、一般会計からの財源繰入を行っており、特に下水道事業会計では、公債費の影響も大きいことから基準外繰入を行っている状況である。</a:t>
          </a:r>
        </a:p>
        <a:p>
          <a:r>
            <a:rPr kumimoji="1" lang="ja-JP" altLang="en-US" sz="1400">
              <a:solidFill>
                <a:schemeClr val="tx1"/>
              </a:solidFill>
              <a:latin typeface="ＭＳ ゴシック" pitchFamily="49" charset="-128"/>
              <a:ea typeface="ＭＳ ゴシック" pitchFamily="49" charset="-128"/>
            </a:rPr>
            <a:t>　そのため、今後においても、徴収事務の強化や保険給付の適正化、広域化・共同化を含む事務事業の効率化を目指し、繰入金（一般会計の負担）の縮減に努める。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年度の実質公債費比率は、早期健全化基準（</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％）を下回る</a:t>
          </a:r>
          <a:r>
            <a:rPr kumimoji="1" lang="en-US" altLang="ja-JP" sz="1400">
              <a:solidFill>
                <a:schemeClr val="tx1"/>
              </a:solidFill>
              <a:latin typeface="ＭＳ ゴシック" pitchFamily="49" charset="-128"/>
              <a:ea typeface="ＭＳ ゴシック" pitchFamily="49" charset="-128"/>
            </a:rPr>
            <a:t>4.2</a:t>
          </a:r>
          <a:r>
            <a:rPr kumimoji="1" lang="ja-JP" altLang="en-US" sz="1400">
              <a:solidFill>
                <a:schemeClr val="tx1"/>
              </a:solidFill>
              <a:latin typeface="ＭＳ ゴシック" pitchFamily="49" charset="-128"/>
              <a:ea typeface="ＭＳ ゴシック" pitchFamily="49" charset="-128"/>
            </a:rPr>
            <a:t>％で前年度から</a:t>
          </a:r>
          <a:r>
            <a:rPr kumimoji="1" lang="en-US" altLang="ja-JP" sz="1400">
              <a:solidFill>
                <a:schemeClr val="tx1"/>
              </a:solidFill>
              <a:latin typeface="ＭＳ ゴシック" pitchFamily="49" charset="-128"/>
              <a:ea typeface="ＭＳ ゴシック" pitchFamily="49" charset="-128"/>
            </a:rPr>
            <a:t>0.3</a:t>
          </a:r>
          <a:r>
            <a:rPr kumimoji="1" lang="ja-JP" altLang="en-US" sz="1400">
              <a:solidFill>
                <a:schemeClr val="tx1"/>
              </a:solidFill>
              <a:latin typeface="ＭＳ ゴシック" pitchFamily="49" charset="-128"/>
              <a:ea typeface="ＭＳ ゴシック" pitchFamily="49" charset="-128"/>
            </a:rPr>
            <a:t>ポイント改善した。これは、</a:t>
          </a:r>
          <a:r>
            <a:rPr kumimoji="1" lang="en-US" altLang="ja-JP" sz="1400">
              <a:solidFill>
                <a:schemeClr val="tx1"/>
              </a:solidFill>
              <a:latin typeface="ＭＳ ゴシック" pitchFamily="49" charset="-128"/>
              <a:ea typeface="ＭＳ ゴシック" pitchFamily="49" charset="-128"/>
            </a:rPr>
            <a:t>3</a:t>
          </a:r>
          <a:r>
            <a:rPr kumimoji="1" lang="ja-JP" altLang="en-US" sz="1400">
              <a:solidFill>
                <a:schemeClr val="tx1"/>
              </a:solidFill>
              <a:latin typeface="ＭＳ ゴシック" pitchFamily="49" charset="-128"/>
              <a:ea typeface="ＭＳ ゴシック" pitchFamily="49" charset="-128"/>
            </a:rPr>
            <a:t>ヵ年平均による公債費の減少によるものである。</a:t>
          </a:r>
        </a:p>
        <a:p>
          <a:r>
            <a:rPr kumimoji="1" lang="ja-JP" altLang="en-US" sz="1400">
              <a:solidFill>
                <a:schemeClr val="tx1"/>
              </a:solidFill>
              <a:latin typeface="ＭＳ ゴシック" pitchFamily="49" charset="-128"/>
              <a:ea typeface="ＭＳ ゴシック" pitchFamily="49" charset="-128"/>
            </a:rPr>
            <a:t>　今後も予定される公共施設等の老朽化対策や、新たな建設事業等に係る地方債では、交付税算入のある事業債を活用できるように事業計画を策定し、下水道事業の経営基盤強化とともに、引き続き実質公債費比率の抑制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年度の将来負担比率は、昨年度に引き続き生じておらず、早期健全化基準（</a:t>
          </a:r>
          <a:r>
            <a:rPr kumimoji="1" lang="en-US" altLang="ja-JP" sz="1400">
              <a:solidFill>
                <a:schemeClr val="tx1"/>
              </a:solidFill>
              <a:latin typeface="ＭＳ ゴシック" pitchFamily="49" charset="-128"/>
              <a:ea typeface="ＭＳ ゴシック" pitchFamily="49" charset="-128"/>
            </a:rPr>
            <a:t>350</a:t>
          </a:r>
          <a:r>
            <a:rPr kumimoji="1" lang="ja-JP" altLang="en-US" sz="1400">
              <a:solidFill>
                <a:schemeClr val="tx1"/>
              </a:solidFill>
              <a:latin typeface="ＭＳ ゴシック" pitchFamily="49" charset="-128"/>
              <a:ea typeface="ＭＳ ゴシック" pitchFamily="49" charset="-128"/>
            </a:rPr>
            <a:t>％）を下回っている。</a:t>
          </a:r>
        </a:p>
        <a:p>
          <a:r>
            <a:rPr kumimoji="1" lang="ja-JP" altLang="en-US" sz="1400">
              <a:solidFill>
                <a:schemeClr val="tx1"/>
              </a:solidFill>
              <a:latin typeface="ＭＳ ゴシック" pitchFamily="49" charset="-128"/>
              <a:ea typeface="ＭＳ ゴシック" pitchFamily="49" charset="-128"/>
            </a:rPr>
            <a:t>　一般会計等に係る地方債の現在高は、過年度債の償還が進み、令和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年度末時点で</a:t>
          </a:r>
          <a:r>
            <a:rPr kumimoji="1" lang="en-US" altLang="ja-JP" sz="1400">
              <a:solidFill>
                <a:schemeClr val="tx1"/>
              </a:solidFill>
              <a:latin typeface="ＭＳ ゴシック" pitchFamily="49" charset="-128"/>
              <a:ea typeface="ＭＳ ゴシック" pitchFamily="49" charset="-128"/>
            </a:rPr>
            <a:t>3,985</a:t>
          </a:r>
          <a:r>
            <a:rPr kumimoji="1" lang="ja-JP" altLang="en-US" sz="1400">
              <a:solidFill>
                <a:schemeClr val="tx1"/>
              </a:solidFill>
              <a:latin typeface="ＭＳ ゴシック" pitchFamily="49" charset="-128"/>
              <a:ea typeface="ＭＳ ゴシック" pitchFamily="49" charset="-128"/>
            </a:rPr>
            <a:t>百万円となり、減少傾向にある。</a:t>
          </a:r>
        </a:p>
        <a:p>
          <a:r>
            <a:rPr kumimoji="1" lang="ja-JP" altLang="en-US" sz="1400">
              <a:solidFill>
                <a:schemeClr val="tx1"/>
              </a:solidFill>
              <a:latin typeface="ＭＳ ゴシック" pitchFamily="49" charset="-128"/>
              <a:ea typeface="ＭＳ ゴシック" pitchFamily="49" charset="-128"/>
            </a:rPr>
            <a:t>　その一方で、公共施設等の老朽化対策等で新たな需要が見込まれるため、一般会計における建設事業等の地方債では、交付税算入のある事業債を活用することとする。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また、退職手当の負担については、退職手当基金を計画的に利活用することにより、将来負担に備えた財政運営に努める。</a:t>
          </a:r>
        </a:p>
        <a:p>
          <a:endParaRPr kumimoji="1" lang="ja-JP" altLang="en-US" sz="1400">
            <a:solidFill>
              <a:schemeClr val="tx1"/>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年度の決算余剰金が発生したことから財政調整基金に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百万円積み立てたこと、財産売払収入などを「公共施設整備基金」に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百万円積立てたこと、ふるさと納税の推進に伴い「ふるさと太子応援基金」が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百万円増加したことなどにより、基金全体としては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今後、人口減少や少子高齢化等に伴う町税の減少により、歳入総額の減少が見込まれるため、一定額以上の財政調整基金の積み立てを計画的に行う。</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また、特定目的基金では、公共施設の老朽化が進んでいるため、「公共施設整備基金」への積み立てや、定年退職者の増加に備えて「退職手当基金」への積み立てを計画的に行っていく予定。</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・公共施設整備基金：公共施設の耐震化等を整備することを目的</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・ふるさと太子応援基金：町に対し貢献、応援しようという趣旨の寄附金を財源として、町のまちづくりに資することを目的</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・退職手当基金：職員の退職手当の資金に充てることを目的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・公共施設整備基金：今後の公共施設の老朽化対策に備え、財産売払収入などに伴う積立てを行ったことにより、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百円の増加。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・ふるさと太子応援基金：ふるさと納税の推進に伴い、寄附金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百万円の積み立てを行い、寄附の目的事業への充当として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百万円の取崩しを行った結果、</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・退職手当基金：計画的な積み立てを行ったことによる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・公共施設整備基金：公共施設の老朽化が進んでいるため、計画的に積み立てを行っていく予定。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・ふるさと太子応援基金：ふるさと納税の寄附金を基金に積み立てた後、寄附の目的事業に充当するため、計画的な取崩しを行っていく予定。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・退職手当基金：今後の定年退職に備えた計画的な積み立て、取崩しを行っていく予定。</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年度の決算余剰金が発生したことから、財政調整基金に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財政調整基金の残高は、今後の人口減少等による歳入総額の減少に備えるため、標準財政規模の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％相当額以上となるように努めることとしている。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将来の臨時財政対策債に係る元利償還金の返済に充てるため、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百万円積み立てたことにより増加。</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地方債の償還計画を踏まえ、計画的に積み立て、取崩しを行っていく予定。</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6370183</v>
      </c>
      <c r="BO4" s="449"/>
      <c r="BP4" s="449"/>
      <c r="BQ4" s="449"/>
      <c r="BR4" s="449"/>
      <c r="BS4" s="449"/>
      <c r="BT4" s="449"/>
      <c r="BU4" s="450"/>
      <c r="BV4" s="448">
        <v>6569521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4.7</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6166607</v>
      </c>
      <c r="BO5" s="420"/>
      <c r="BP5" s="420"/>
      <c r="BQ5" s="420"/>
      <c r="BR5" s="420"/>
      <c r="BS5" s="420"/>
      <c r="BT5" s="420"/>
      <c r="BU5" s="421"/>
      <c r="BV5" s="419">
        <v>6394939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93.4</v>
      </c>
      <c r="CU5" s="417"/>
      <c r="CV5" s="417"/>
      <c r="CW5" s="417"/>
      <c r="CX5" s="417"/>
      <c r="CY5" s="417"/>
      <c r="CZ5" s="417"/>
      <c r="DA5" s="418"/>
      <c r="DB5" s="416">
        <v>87.9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203576</v>
      </c>
      <c r="BO6" s="420"/>
      <c r="BP6" s="420"/>
      <c r="BQ6" s="420"/>
      <c r="BR6" s="420"/>
      <c r="BS6" s="420"/>
      <c r="BT6" s="420"/>
      <c r="BU6" s="421"/>
      <c r="BV6" s="419">
        <v>174582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v>
      </c>
      <c r="CU6" s="563"/>
      <c r="CV6" s="563"/>
      <c r="CW6" s="563"/>
      <c r="CX6" s="563"/>
      <c r="CY6" s="563"/>
      <c r="CZ6" s="563"/>
      <c r="DA6" s="564"/>
      <c r="DB6" s="562">
        <v>89.4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39082</v>
      </c>
      <c r="BO7" s="420"/>
      <c r="BP7" s="420"/>
      <c r="BQ7" s="420"/>
      <c r="BR7" s="420"/>
      <c r="BS7" s="420"/>
      <c r="BT7" s="420"/>
      <c r="BU7" s="421"/>
      <c r="BV7" s="419">
        <v>8695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3473227</v>
      </c>
      <c r="CU7" s="420"/>
      <c r="CV7" s="420"/>
      <c r="CW7" s="420"/>
      <c r="CX7" s="420"/>
      <c r="CY7" s="420"/>
      <c r="CZ7" s="420"/>
      <c r="DA7" s="421"/>
      <c r="DB7" s="419">
        <v>3566626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164494</v>
      </c>
      <c r="BO8" s="420"/>
      <c r="BP8" s="420"/>
      <c r="BQ8" s="420"/>
      <c r="BR8" s="420"/>
      <c r="BS8" s="420"/>
      <c r="BT8" s="420"/>
      <c r="BU8" s="421"/>
      <c r="BV8" s="419">
        <v>165887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0.45</v>
      </c>
      <c r="CU8" s="523"/>
      <c r="CV8" s="523"/>
      <c r="CW8" s="523"/>
      <c r="CX8" s="523"/>
      <c r="CY8" s="523"/>
      <c r="CZ8" s="523"/>
      <c r="DA8" s="524"/>
      <c r="DB8" s="522">
        <v>0.47</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13009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-1393</v>
      </c>
      <c r="BO9" s="420"/>
      <c r="BP9" s="420"/>
      <c r="BQ9" s="420"/>
      <c r="BR9" s="420"/>
      <c r="BS9" s="420"/>
      <c r="BT9" s="420"/>
      <c r="BU9" s="421"/>
      <c r="BV9" s="419">
        <v>-15512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9.5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13748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84062</v>
      </c>
      <c r="BO10" s="420"/>
      <c r="BP10" s="420"/>
      <c r="BQ10" s="420"/>
      <c r="BR10" s="420"/>
      <c r="BS10" s="420"/>
      <c r="BT10" s="420"/>
      <c r="BU10" s="421"/>
      <c r="BV10" s="419">
        <v>91001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12813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12673</v>
      </c>
      <c r="S13" s="507"/>
      <c r="T13" s="507"/>
      <c r="U13" s="507"/>
      <c r="V13" s="508"/>
      <c r="W13" s="509" t="s">
        <v>131</v>
      </c>
      <c r="X13" s="405"/>
      <c r="Y13" s="405"/>
      <c r="Z13" s="405"/>
      <c r="AA13" s="405"/>
      <c r="AB13" s="406"/>
      <c r="AC13" s="372">
        <v>196</v>
      </c>
      <c r="AD13" s="373"/>
      <c r="AE13" s="373"/>
      <c r="AF13" s="373"/>
      <c r="AG13" s="374"/>
      <c r="AH13" s="372">
        <v>193</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82669</v>
      </c>
      <c r="BO13" s="420"/>
      <c r="BP13" s="420"/>
      <c r="BQ13" s="420"/>
      <c r="BR13" s="420"/>
      <c r="BS13" s="420"/>
      <c r="BT13" s="420"/>
      <c r="BU13" s="421"/>
      <c r="BV13" s="419">
        <v>75489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4.2</v>
      </c>
      <c r="CU13" s="417"/>
      <c r="CV13" s="417"/>
      <c r="CW13" s="417"/>
      <c r="CX13" s="417"/>
      <c r="CY13" s="417"/>
      <c r="CZ13" s="417"/>
      <c r="DA13" s="418"/>
      <c r="DB13" s="416">
        <v>4.5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12959</v>
      </c>
      <c r="S14" s="507"/>
      <c r="T14" s="507"/>
      <c r="U14" s="507"/>
      <c r="V14" s="508"/>
      <c r="W14" s="510"/>
      <c r="X14" s="408"/>
      <c r="Y14" s="408"/>
      <c r="Z14" s="408"/>
      <c r="AA14" s="408"/>
      <c r="AB14" s="409"/>
      <c r="AC14" s="499">
        <v>3.5</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12832</v>
      </c>
      <c r="S15" s="507"/>
      <c r="T15" s="507"/>
      <c r="U15" s="507"/>
      <c r="V15" s="508"/>
      <c r="W15" s="509" t="s">
        <v>137</v>
      </c>
      <c r="X15" s="405"/>
      <c r="Y15" s="405"/>
      <c r="Z15" s="405"/>
      <c r="AA15" s="405"/>
      <c r="AB15" s="406"/>
      <c r="AC15" s="372">
        <v>1513</v>
      </c>
      <c r="AD15" s="373"/>
      <c r="AE15" s="373"/>
      <c r="AF15" s="373"/>
      <c r="AG15" s="374"/>
      <c r="AH15" s="372">
        <v>1643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1409467</v>
      </c>
      <c r="BO15" s="449"/>
      <c r="BP15" s="449"/>
      <c r="BQ15" s="449"/>
      <c r="BR15" s="449"/>
      <c r="BS15" s="449"/>
      <c r="BT15" s="449"/>
      <c r="BU15" s="450"/>
      <c r="BV15" s="448">
        <v>1375341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26.7</v>
      </c>
      <c r="AD16" s="500"/>
      <c r="AE16" s="500"/>
      <c r="AF16" s="500"/>
      <c r="AG16" s="501"/>
      <c r="AH16" s="499">
        <v>28.4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3092041</v>
      </c>
      <c r="BO16" s="420"/>
      <c r="BP16" s="420"/>
      <c r="BQ16" s="420"/>
      <c r="BR16" s="420"/>
      <c r="BS16" s="420"/>
      <c r="BT16" s="420"/>
      <c r="BU16" s="421"/>
      <c r="BV16" s="419">
        <v>3153449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3965</v>
      </c>
      <c r="AD17" s="373"/>
      <c r="AE17" s="373"/>
      <c r="AF17" s="373"/>
      <c r="AG17" s="374"/>
      <c r="AH17" s="372">
        <v>3957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1770121</v>
      </c>
      <c r="BO17" s="420"/>
      <c r="BP17" s="420"/>
      <c r="BQ17" s="420"/>
      <c r="BR17" s="420"/>
      <c r="BS17" s="420"/>
      <c r="BT17" s="420"/>
      <c r="BU17" s="421"/>
      <c r="BV17" s="419">
        <v>1726949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14.17</v>
      </c>
      <c r="M18" s="472"/>
      <c r="N18" s="472"/>
      <c r="O18" s="472"/>
      <c r="P18" s="472"/>
      <c r="Q18" s="472"/>
      <c r="R18" s="473"/>
      <c r="S18" s="473"/>
      <c r="T18" s="473"/>
      <c r="U18" s="473"/>
      <c r="V18" s="474"/>
      <c r="W18" s="490"/>
      <c r="X18" s="491"/>
      <c r="Y18" s="491"/>
      <c r="Z18" s="491"/>
      <c r="AA18" s="491"/>
      <c r="AB18" s="515"/>
      <c r="AC18" s="389">
        <v>69.900000000000006</v>
      </c>
      <c r="AD18" s="390"/>
      <c r="AE18" s="390"/>
      <c r="AF18" s="390"/>
      <c r="AG18" s="475"/>
      <c r="AH18" s="389">
        <v>68.3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3274911</v>
      </c>
      <c r="BO18" s="420"/>
      <c r="BP18" s="420"/>
      <c r="BQ18" s="420"/>
      <c r="BR18" s="420"/>
      <c r="BS18" s="420"/>
      <c r="BT18" s="420"/>
      <c r="BU18" s="421"/>
      <c r="BV18" s="419">
        <v>3180474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918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4188379</v>
      </c>
      <c r="BO19" s="420"/>
      <c r="BP19" s="420"/>
      <c r="BQ19" s="420"/>
      <c r="BR19" s="420"/>
      <c r="BS19" s="420"/>
      <c r="BT19" s="420"/>
      <c r="BU19" s="421"/>
      <c r="BV19" s="419">
        <v>4376537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5048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3985376</v>
      </c>
      <c r="BO22" s="449"/>
      <c r="BP22" s="449"/>
      <c r="BQ22" s="449"/>
      <c r="BR22" s="449"/>
      <c r="BS22" s="449"/>
      <c r="BT22" s="449"/>
      <c r="BU22" s="450"/>
      <c r="BV22" s="448">
        <v>4210558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3767187</v>
      </c>
      <c r="BO23" s="420"/>
      <c r="BP23" s="420"/>
      <c r="BQ23" s="420"/>
      <c r="BR23" s="420"/>
      <c r="BS23" s="420"/>
      <c r="BT23" s="420"/>
      <c r="BU23" s="421"/>
      <c r="BV23" s="419">
        <v>3984651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6560</v>
      </c>
      <c r="R24" s="373"/>
      <c r="S24" s="373"/>
      <c r="T24" s="373"/>
      <c r="U24" s="373"/>
      <c r="V24" s="374"/>
      <c r="W24" s="462"/>
      <c r="X24" s="399"/>
      <c r="Y24" s="400"/>
      <c r="Z24" s="375" t="s">
        <v>162</v>
      </c>
      <c r="AA24" s="376"/>
      <c r="AB24" s="376"/>
      <c r="AC24" s="376"/>
      <c r="AD24" s="376"/>
      <c r="AE24" s="376"/>
      <c r="AF24" s="376"/>
      <c r="AG24" s="377"/>
      <c r="AH24" s="372">
        <v>97</v>
      </c>
      <c r="AI24" s="373"/>
      <c r="AJ24" s="373"/>
      <c r="AK24" s="373"/>
      <c r="AL24" s="374"/>
      <c r="AM24" s="372">
        <v>316317</v>
      </c>
      <c r="AN24" s="373"/>
      <c r="AO24" s="373"/>
      <c r="AP24" s="373"/>
      <c r="AQ24" s="373"/>
      <c r="AR24" s="374"/>
      <c r="AS24" s="372">
        <v>3261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1809413</v>
      </c>
      <c r="BO24" s="420"/>
      <c r="BP24" s="420"/>
      <c r="BQ24" s="420"/>
      <c r="BR24" s="420"/>
      <c r="BS24" s="420"/>
      <c r="BT24" s="420"/>
      <c r="BU24" s="421"/>
      <c r="BV24" s="419">
        <v>1814414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6650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157734</v>
      </c>
      <c r="BO25" s="449"/>
      <c r="BP25" s="449"/>
      <c r="BQ25" s="449"/>
      <c r="BR25" s="449"/>
      <c r="BS25" s="449"/>
      <c r="BT25" s="449"/>
      <c r="BU25" s="450"/>
      <c r="BV25" s="448">
        <v>315084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6270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3600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18296</v>
      </c>
      <c r="AN27" s="373"/>
      <c r="AO27" s="373"/>
      <c r="AP27" s="373"/>
      <c r="AQ27" s="373"/>
      <c r="AR27" s="374"/>
      <c r="AS27" s="372">
        <v>3659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100942</v>
      </c>
      <c r="BO27" s="454"/>
      <c r="BP27" s="454"/>
      <c r="BQ27" s="454"/>
      <c r="BR27" s="454"/>
      <c r="BS27" s="454"/>
      <c r="BT27" s="454"/>
      <c r="BU27" s="455"/>
      <c r="BV27" s="453">
        <v>100919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1571638</v>
      </c>
      <c r="BO28" s="449"/>
      <c r="BP28" s="449"/>
      <c r="BQ28" s="449"/>
      <c r="BR28" s="449"/>
      <c r="BS28" s="449"/>
      <c r="BT28" s="449"/>
      <c r="BU28" s="450"/>
      <c r="BV28" s="448">
        <v>1487576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8</v>
      </c>
      <c r="M29" s="373"/>
      <c r="N29" s="373"/>
      <c r="O29" s="373"/>
      <c r="P29" s="374"/>
      <c r="Q29" s="372">
        <v>3200</v>
      </c>
      <c r="R29" s="373"/>
      <c r="S29" s="373"/>
      <c r="T29" s="373"/>
      <c r="U29" s="373"/>
      <c r="V29" s="374"/>
      <c r="W29" s="463"/>
      <c r="X29" s="464"/>
      <c r="Y29" s="465"/>
      <c r="Z29" s="375" t="s">
        <v>177</v>
      </c>
      <c r="AA29" s="376"/>
      <c r="AB29" s="376"/>
      <c r="AC29" s="376"/>
      <c r="AD29" s="376"/>
      <c r="AE29" s="376"/>
      <c r="AF29" s="376"/>
      <c r="AG29" s="377"/>
      <c r="AH29" s="372">
        <v>102</v>
      </c>
      <c r="AI29" s="373"/>
      <c r="AJ29" s="373"/>
      <c r="AK29" s="373"/>
      <c r="AL29" s="374"/>
      <c r="AM29" s="372">
        <v>334613</v>
      </c>
      <c r="AN29" s="373"/>
      <c r="AO29" s="373"/>
      <c r="AP29" s="373"/>
      <c r="AQ29" s="373"/>
      <c r="AR29" s="374"/>
      <c r="AS29" s="372">
        <v>3281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154043</v>
      </c>
      <c r="BO29" s="420"/>
      <c r="BP29" s="420"/>
      <c r="BQ29" s="420"/>
      <c r="BR29" s="420"/>
      <c r="BS29" s="420"/>
      <c r="BT29" s="420"/>
      <c r="BU29" s="421"/>
      <c r="BV29" s="419">
        <v>135895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1669463</v>
      </c>
      <c r="BO30" s="454"/>
      <c r="BP30" s="454"/>
      <c r="BQ30" s="454"/>
      <c r="BR30" s="454"/>
      <c r="BS30" s="454"/>
      <c r="BT30" s="454"/>
      <c r="BU30" s="455"/>
      <c r="BV30" s="453">
        <v>1470987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南河内環境事業組合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大阪広域水道企業団 水道事業会計（水道用水供給事業）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大阪広域水道企業団 水道事業会計（市町村域水道事業）太子水道事業</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大阪広域水道企業団（工業用水道事業会計）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大阪南消防組合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DbaFUBRYK2MQnoMl5hiZkFotNQ0HCpyFQJ0UQvk7HSFUtFYC1mGbcCipEqcIuQXMckL/jKKwnNV0+hXnIQozQ==" saltValue="g7qrdTwz9v3pXOW5ETNF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U1"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1387695</v>
      </c>
      <c r="S5" s="677"/>
      <c r="T5" s="677"/>
      <c r="U5" s="677"/>
      <c r="V5" s="677"/>
      <c r="W5" s="677"/>
      <c r="X5" s="677"/>
      <c r="Y5" s="702"/>
      <c r="Z5" s="715">
        <v>21.8</v>
      </c>
      <c r="AA5" s="715"/>
      <c r="AB5" s="715"/>
      <c r="AC5" s="715"/>
      <c r="AD5" s="716">
        <v>1387695</v>
      </c>
      <c r="AE5" s="716"/>
      <c r="AF5" s="716"/>
      <c r="AG5" s="716"/>
      <c r="AH5" s="716"/>
      <c r="AI5" s="716"/>
      <c r="AJ5" s="716"/>
      <c r="AK5" s="716"/>
      <c r="AL5" s="703">
        <v>39.799999999999997</v>
      </c>
      <c r="AM5" s="685"/>
      <c r="AN5" s="685"/>
      <c r="AO5" s="704"/>
      <c r="AP5" s="679" t="s">
        <v>216</v>
      </c>
      <c r="AQ5" s="680"/>
      <c r="AR5" s="680"/>
      <c r="AS5" s="680"/>
      <c r="AT5" s="680"/>
      <c r="AU5" s="680"/>
      <c r="AV5" s="680"/>
      <c r="AW5" s="680"/>
      <c r="AX5" s="680"/>
      <c r="AY5" s="680"/>
      <c r="AZ5" s="680"/>
      <c r="BA5" s="680"/>
      <c r="BB5" s="680"/>
      <c r="BC5" s="680"/>
      <c r="BD5" s="680"/>
      <c r="BE5" s="680"/>
      <c r="BF5" s="681"/>
      <c r="BG5" s="621">
        <v>1386943</v>
      </c>
      <c r="BH5" s="622"/>
      <c r="BI5" s="622"/>
      <c r="BJ5" s="622"/>
      <c r="BK5" s="622"/>
      <c r="BL5" s="622"/>
      <c r="BM5" s="622"/>
      <c r="BN5" s="623"/>
      <c r="BO5" s="659">
        <v>99.9</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34481</v>
      </c>
      <c r="S6" s="622"/>
      <c r="T6" s="622"/>
      <c r="U6" s="622"/>
      <c r="V6" s="622"/>
      <c r="W6" s="622"/>
      <c r="X6" s="622"/>
      <c r="Y6" s="623"/>
      <c r="Z6" s="659">
        <v>0.5</v>
      </c>
      <c r="AA6" s="659"/>
      <c r="AB6" s="659"/>
      <c r="AC6" s="659"/>
      <c r="AD6" s="660">
        <v>34481</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1386943</v>
      </c>
      <c r="BH6" s="622"/>
      <c r="BI6" s="622"/>
      <c r="BJ6" s="622"/>
      <c r="BK6" s="622"/>
      <c r="BL6" s="622"/>
      <c r="BM6" s="622"/>
      <c r="BN6" s="623"/>
      <c r="BO6" s="659">
        <v>99.9</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89995</v>
      </c>
      <c r="CS6" s="622"/>
      <c r="CT6" s="622"/>
      <c r="CU6" s="622"/>
      <c r="CV6" s="622"/>
      <c r="CW6" s="622"/>
      <c r="CX6" s="622"/>
      <c r="CY6" s="623"/>
      <c r="CZ6" s="703">
        <v>1.5</v>
      </c>
      <c r="DA6" s="685"/>
      <c r="DB6" s="685"/>
      <c r="DC6" s="705"/>
      <c r="DD6" s="627" t="s">
        <v>122</v>
      </c>
      <c r="DE6" s="622"/>
      <c r="DF6" s="622"/>
      <c r="DG6" s="622"/>
      <c r="DH6" s="622"/>
      <c r="DI6" s="622"/>
      <c r="DJ6" s="622"/>
      <c r="DK6" s="622"/>
      <c r="DL6" s="622"/>
      <c r="DM6" s="622"/>
      <c r="DN6" s="622"/>
      <c r="DO6" s="622"/>
      <c r="DP6" s="623"/>
      <c r="DQ6" s="627">
        <v>89995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1526</v>
      </c>
      <c r="S7" s="622"/>
      <c r="T7" s="622"/>
      <c r="U7" s="622"/>
      <c r="V7" s="622"/>
      <c r="W7" s="622"/>
      <c r="X7" s="622"/>
      <c r="Y7" s="623"/>
      <c r="Z7" s="659">
        <v>0</v>
      </c>
      <c r="AA7" s="659"/>
      <c r="AB7" s="659"/>
      <c r="AC7" s="659"/>
      <c r="AD7" s="660">
        <v>1526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711706</v>
      </c>
      <c r="BH7" s="622"/>
      <c r="BI7" s="622"/>
      <c r="BJ7" s="622"/>
      <c r="BK7" s="622"/>
      <c r="BL7" s="622"/>
      <c r="BM7" s="622"/>
      <c r="BN7" s="623"/>
      <c r="BO7" s="659">
        <v>51.3</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1455911</v>
      </c>
      <c r="CS7" s="622"/>
      <c r="CT7" s="622"/>
      <c r="CU7" s="622"/>
      <c r="CV7" s="622"/>
      <c r="CW7" s="622"/>
      <c r="CX7" s="622"/>
      <c r="CY7" s="623"/>
      <c r="CZ7" s="659">
        <v>23.6</v>
      </c>
      <c r="DA7" s="659"/>
      <c r="DB7" s="659"/>
      <c r="DC7" s="659"/>
      <c r="DD7" s="627">
        <v>9037</v>
      </c>
      <c r="DE7" s="622"/>
      <c r="DF7" s="622"/>
      <c r="DG7" s="622"/>
      <c r="DH7" s="622"/>
      <c r="DI7" s="622"/>
      <c r="DJ7" s="622"/>
      <c r="DK7" s="622"/>
      <c r="DL7" s="622"/>
      <c r="DM7" s="622"/>
      <c r="DN7" s="622"/>
      <c r="DO7" s="622"/>
      <c r="DP7" s="623"/>
      <c r="DQ7" s="627">
        <v>829228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15235</v>
      </c>
      <c r="S8" s="622"/>
      <c r="T8" s="622"/>
      <c r="U8" s="622"/>
      <c r="V8" s="622"/>
      <c r="W8" s="622"/>
      <c r="X8" s="622"/>
      <c r="Y8" s="623"/>
      <c r="Z8" s="659">
        <v>0.2</v>
      </c>
      <c r="AA8" s="659"/>
      <c r="AB8" s="659"/>
      <c r="AC8" s="659"/>
      <c r="AD8" s="660">
        <v>15235</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22760</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2249451</v>
      </c>
      <c r="CS8" s="622"/>
      <c r="CT8" s="622"/>
      <c r="CU8" s="622"/>
      <c r="CV8" s="622"/>
      <c r="CW8" s="622"/>
      <c r="CX8" s="622"/>
      <c r="CY8" s="623"/>
      <c r="CZ8" s="659">
        <v>36.5</v>
      </c>
      <c r="DA8" s="659"/>
      <c r="DB8" s="659"/>
      <c r="DC8" s="659"/>
      <c r="DD8" s="627">
        <v>204</v>
      </c>
      <c r="DE8" s="622"/>
      <c r="DF8" s="622"/>
      <c r="DG8" s="622"/>
      <c r="DH8" s="622"/>
      <c r="DI8" s="622"/>
      <c r="DJ8" s="622"/>
      <c r="DK8" s="622"/>
      <c r="DL8" s="622"/>
      <c r="DM8" s="622"/>
      <c r="DN8" s="622"/>
      <c r="DO8" s="622"/>
      <c r="DP8" s="623"/>
      <c r="DQ8" s="627">
        <v>1192993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16345</v>
      </c>
      <c r="S9" s="622"/>
      <c r="T9" s="622"/>
      <c r="U9" s="622"/>
      <c r="V9" s="622"/>
      <c r="W9" s="622"/>
      <c r="X9" s="622"/>
      <c r="Y9" s="623"/>
      <c r="Z9" s="659">
        <v>0.3</v>
      </c>
      <c r="AA9" s="659"/>
      <c r="AB9" s="659"/>
      <c r="AC9" s="659"/>
      <c r="AD9" s="660">
        <v>16345</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654103</v>
      </c>
      <c r="BH9" s="622"/>
      <c r="BI9" s="622"/>
      <c r="BJ9" s="622"/>
      <c r="BK9" s="622"/>
      <c r="BL9" s="622"/>
      <c r="BM9" s="622"/>
      <c r="BN9" s="623"/>
      <c r="BO9" s="659">
        <v>47.1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472904</v>
      </c>
      <c r="CS9" s="622"/>
      <c r="CT9" s="622"/>
      <c r="CU9" s="622"/>
      <c r="CV9" s="622"/>
      <c r="CW9" s="622"/>
      <c r="CX9" s="622"/>
      <c r="CY9" s="623"/>
      <c r="CZ9" s="659">
        <v>7.7</v>
      </c>
      <c r="DA9" s="659"/>
      <c r="DB9" s="659"/>
      <c r="DC9" s="659"/>
      <c r="DD9" s="627">
        <v>1234</v>
      </c>
      <c r="DE9" s="622"/>
      <c r="DF9" s="622"/>
      <c r="DG9" s="622"/>
      <c r="DH9" s="622"/>
      <c r="DI9" s="622"/>
      <c r="DJ9" s="622"/>
      <c r="DK9" s="622"/>
      <c r="DL9" s="622"/>
      <c r="DM9" s="622"/>
      <c r="DN9" s="622"/>
      <c r="DO9" s="622"/>
      <c r="DP9" s="623"/>
      <c r="DQ9" s="627">
        <v>366101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21652</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279920</v>
      </c>
      <c r="S11" s="622"/>
      <c r="T11" s="622"/>
      <c r="U11" s="622"/>
      <c r="V11" s="622"/>
      <c r="W11" s="622"/>
      <c r="X11" s="622"/>
      <c r="Y11" s="623"/>
      <c r="Z11" s="624">
        <v>4.4000000000000004</v>
      </c>
      <c r="AA11" s="625"/>
      <c r="AB11" s="625"/>
      <c r="AC11" s="626"/>
      <c r="AD11" s="627">
        <v>279920</v>
      </c>
      <c r="AE11" s="622"/>
      <c r="AF11" s="622"/>
      <c r="AG11" s="622"/>
      <c r="AH11" s="622"/>
      <c r="AI11" s="622"/>
      <c r="AJ11" s="622"/>
      <c r="AK11" s="623"/>
      <c r="AL11" s="624">
        <v>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13191</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57459</v>
      </c>
      <c r="CS11" s="622"/>
      <c r="CT11" s="622"/>
      <c r="CU11" s="622"/>
      <c r="CV11" s="622"/>
      <c r="CW11" s="622"/>
      <c r="CX11" s="622"/>
      <c r="CY11" s="623"/>
      <c r="CZ11" s="659">
        <v>0.9</v>
      </c>
      <c r="DA11" s="659"/>
      <c r="DB11" s="659"/>
      <c r="DC11" s="659"/>
      <c r="DD11" s="627">
        <v>2330</v>
      </c>
      <c r="DE11" s="622"/>
      <c r="DF11" s="622"/>
      <c r="DG11" s="622"/>
      <c r="DH11" s="622"/>
      <c r="DI11" s="622"/>
      <c r="DJ11" s="622"/>
      <c r="DK11" s="622"/>
      <c r="DL11" s="622"/>
      <c r="DM11" s="622"/>
      <c r="DN11" s="622"/>
      <c r="DO11" s="622"/>
      <c r="DP11" s="623"/>
      <c r="DQ11" s="627">
        <v>33066</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15359</v>
      </c>
      <c r="S12" s="622"/>
      <c r="T12" s="622"/>
      <c r="U12" s="622"/>
      <c r="V12" s="622"/>
      <c r="W12" s="622"/>
      <c r="X12" s="622"/>
      <c r="Y12" s="623"/>
      <c r="Z12" s="659">
        <v>0.2</v>
      </c>
      <c r="AA12" s="659"/>
      <c r="AB12" s="659"/>
      <c r="AC12" s="659"/>
      <c r="AD12" s="660">
        <v>15359</v>
      </c>
      <c r="AE12" s="660"/>
      <c r="AF12" s="660"/>
      <c r="AG12" s="660"/>
      <c r="AH12" s="660"/>
      <c r="AI12" s="660"/>
      <c r="AJ12" s="660"/>
      <c r="AK12" s="660"/>
      <c r="AL12" s="624">
        <v>0.4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508965</v>
      </c>
      <c r="BH12" s="622"/>
      <c r="BI12" s="622"/>
      <c r="BJ12" s="622"/>
      <c r="BK12" s="622"/>
      <c r="BL12" s="622"/>
      <c r="BM12" s="622"/>
      <c r="BN12" s="623"/>
      <c r="BO12" s="659">
        <v>36.700000000000003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65990</v>
      </c>
      <c r="CS12" s="622"/>
      <c r="CT12" s="622"/>
      <c r="CU12" s="622"/>
      <c r="CV12" s="622"/>
      <c r="CW12" s="622"/>
      <c r="CX12" s="622"/>
      <c r="CY12" s="623"/>
      <c r="CZ12" s="659">
        <v>1.1000000000000001</v>
      </c>
      <c r="DA12" s="659"/>
      <c r="DB12" s="659"/>
      <c r="DC12" s="659"/>
      <c r="DD12" s="627" t="s">
        <v>122</v>
      </c>
      <c r="DE12" s="622"/>
      <c r="DF12" s="622"/>
      <c r="DG12" s="622"/>
      <c r="DH12" s="622"/>
      <c r="DI12" s="622"/>
      <c r="DJ12" s="622"/>
      <c r="DK12" s="622"/>
      <c r="DL12" s="622"/>
      <c r="DM12" s="622"/>
      <c r="DN12" s="622"/>
      <c r="DO12" s="622"/>
      <c r="DP12" s="623"/>
      <c r="DQ12" s="627">
        <v>60237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508965</v>
      </c>
      <c r="BH13" s="622"/>
      <c r="BI13" s="622"/>
      <c r="BJ13" s="622"/>
      <c r="BK13" s="622"/>
      <c r="BL13" s="622"/>
      <c r="BM13" s="622"/>
      <c r="BN13" s="623"/>
      <c r="BO13" s="659">
        <v>36.700000000000003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348241</v>
      </c>
      <c r="CS13" s="622"/>
      <c r="CT13" s="622"/>
      <c r="CU13" s="622"/>
      <c r="CV13" s="622"/>
      <c r="CW13" s="622"/>
      <c r="CX13" s="622"/>
      <c r="CY13" s="623"/>
      <c r="CZ13" s="659">
        <v>5.6</v>
      </c>
      <c r="DA13" s="659"/>
      <c r="DB13" s="659"/>
      <c r="DC13" s="659"/>
      <c r="DD13" s="627">
        <v>106054</v>
      </c>
      <c r="DE13" s="622"/>
      <c r="DF13" s="622"/>
      <c r="DG13" s="622"/>
      <c r="DH13" s="622"/>
      <c r="DI13" s="622"/>
      <c r="DJ13" s="622"/>
      <c r="DK13" s="622"/>
      <c r="DL13" s="622"/>
      <c r="DM13" s="622"/>
      <c r="DN13" s="622"/>
      <c r="DO13" s="622"/>
      <c r="DP13" s="623"/>
      <c r="DQ13" s="627">
        <v>256093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419</v>
      </c>
      <c r="S14" s="622"/>
      <c r="T14" s="622"/>
      <c r="U14" s="622"/>
      <c r="V14" s="622"/>
      <c r="W14" s="622"/>
      <c r="X14" s="622"/>
      <c r="Y14" s="623"/>
      <c r="Z14" s="659">
        <v>0</v>
      </c>
      <c r="AA14" s="659"/>
      <c r="AB14" s="659"/>
      <c r="AC14" s="659"/>
      <c r="AD14" s="660">
        <v>419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43124</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247343</v>
      </c>
      <c r="CS14" s="622"/>
      <c r="CT14" s="622"/>
      <c r="CU14" s="622"/>
      <c r="CV14" s="622"/>
      <c r="CW14" s="622"/>
      <c r="CX14" s="622"/>
      <c r="CY14" s="623"/>
      <c r="CZ14" s="659">
        <v>4</v>
      </c>
      <c r="DA14" s="659"/>
      <c r="DB14" s="659"/>
      <c r="DC14" s="659"/>
      <c r="DD14" s="627">
        <v>400</v>
      </c>
      <c r="DE14" s="622"/>
      <c r="DF14" s="622"/>
      <c r="DG14" s="622"/>
      <c r="DH14" s="622"/>
      <c r="DI14" s="622"/>
      <c r="DJ14" s="622"/>
      <c r="DK14" s="622"/>
      <c r="DL14" s="622"/>
      <c r="DM14" s="622"/>
      <c r="DN14" s="622"/>
      <c r="DO14" s="622"/>
      <c r="DP14" s="623"/>
      <c r="DQ14" s="627">
        <v>179924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123148</v>
      </c>
      <c r="BH15" s="622"/>
      <c r="BI15" s="622"/>
      <c r="BJ15" s="622"/>
      <c r="BK15" s="622"/>
      <c r="BL15" s="622"/>
      <c r="BM15" s="622"/>
      <c r="BN15" s="623"/>
      <c r="BO15" s="659">
        <v>8.9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762441</v>
      </c>
      <c r="CS15" s="622"/>
      <c r="CT15" s="622"/>
      <c r="CU15" s="622"/>
      <c r="CV15" s="622"/>
      <c r="CW15" s="622"/>
      <c r="CX15" s="622"/>
      <c r="CY15" s="623"/>
      <c r="CZ15" s="659">
        <v>12.4</v>
      </c>
      <c r="DA15" s="659"/>
      <c r="DB15" s="659"/>
      <c r="DC15" s="659"/>
      <c r="DD15" s="627">
        <v>127463</v>
      </c>
      <c r="DE15" s="622"/>
      <c r="DF15" s="622"/>
      <c r="DG15" s="622"/>
      <c r="DH15" s="622"/>
      <c r="DI15" s="622"/>
      <c r="DJ15" s="622"/>
      <c r="DK15" s="622"/>
      <c r="DL15" s="622"/>
      <c r="DM15" s="622"/>
      <c r="DN15" s="622"/>
      <c r="DO15" s="622"/>
      <c r="DP15" s="623"/>
      <c r="DQ15" s="627">
        <v>568930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9201</v>
      </c>
      <c r="S16" s="622"/>
      <c r="T16" s="622"/>
      <c r="U16" s="622"/>
      <c r="V16" s="622"/>
      <c r="W16" s="622"/>
      <c r="X16" s="622"/>
      <c r="Y16" s="623"/>
      <c r="Z16" s="659">
        <v>0.1</v>
      </c>
      <c r="AA16" s="659"/>
      <c r="AB16" s="659"/>
      <c r="AC16" s="659"/>
      <c r="AD16" s="660">
        <v>9201</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10042</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1406</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22556</v>
      </c>
      <c r="S17" s="622"/>
      <c r="T17" s="622"/>
      <c r="U17" s="622"/>
      <c r="V17" s="622"/>
      <c r="W17" s="622"/>
      <c r="X17" s="622"/>
      <c r="Y17" s="623"/>
      <c r="Z17" s="659">
        <v>0.4</v>
      </c>
      <c r="AA17" s="659"/>
      <c r="AB17" s="659"/>
      <c r="AC17" s="659"/>
      <c r="AD17" s="660">
        <v>22556</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406830</v>
      </c>
      <c r="CS17" s="622"/>
      <c r="CT17" s="622"/>
      <c r="CU17" s="622"/>
      <c r="CV17" s="622"/>
      <c r="CW17" s="622"/>
      <c r="CX17" s="622"/>
      <c r="CY17" s="623"/>
      <c r="CZ17" s="659">
        <v>6.6</v>
      </c>
      <c r="DA17" s="659"/>
      <c r="DB17" s="659"/>
      <c r="DC17" s="659"/>
      <c r="DD17" s="627" t="s">
        <v>122</v>
      </c>
      <c r="DE17" s="622"/>
      <c r="DF17" s="622"/>
      <c r="DG17" s="622"/>
      <c r="DH17" s="622"/>
      <c r="DI17" s="622"/>
      <c r="DJ17" s="622"/>
      <c r="DK17" s="622"/>
      <c r="DL17" s="622"/>
      <c r="DM17" s="622"/>
      <c r="DN17" s="622"/>
      <c r="DO17" s="622"/>
      <c r="DP17" s="623"/>
      <c r="DQ17" s="627">
        <v>406830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10372</v>
      </c>
      <c r="S18" s="622"/>
      <c r="T18" s="622"/>
      <c r="U18" s="622"/>
      <c r="V18" s="622"/>
      <c r="W18" s="622"/>
      <c r="X18" s="622"/>
      <c r="Y18" s="623"/>
      <c r="Z18" s="659">
        <v>0.2</v>
      </c>
      <c r="AA18" s="659"/>
      <c r="AB18" s="659"/>
      <c r="AC18" s="659"/>
      <c r="AD18" s="660">
        <v>10372</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10188</v>
      </c>
      <c r="S19" s="622"/>
      <c r="T19" s="622"/>
      <c r="U19" s="622"/>
      <c r="V19" s="622"/>
      <c r="W19" s="622"/>
      <c r="X19" s="622"/>
      <c r="Y19" s="623"/>
      <c r="Z19" s="659">
        <v>0.2</v>
      </c>
      <c r="AA19" s="659"/>
      <c r="AB19" s="659"/>
      <c r="AC19" s="659"/>
      <c r="AD19" s="660">
        <v>10188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752</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184</v>
      </c>
      <c r="S20" s="622"/>
      <c r="T20" s="622"/>
      <c r="U20" s="622"/>
      <c r="V20" s="622"/>
      <c r="W20" s="622"/>
      <c r="X20" s="622"/>
      <c r="Y20" s="623"/>
      <c r="Z20" s="659">
        <v>0</v>
      </c>
      <c r="AA20" s="659"/>
      <c r="AB20" s="659"/>
      <c r="AC20" s="659"/>
      <c r="AD20" s="660">
        <v>184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752</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6166607</v>
      </c>
      <c r="CS20" s="622"/>
      <c r="CT20" s="622"/>
      <c r="CU20" s="622"/>
      <c r="CV20" s="622"/>
      <c r="CW20" s="622"/>
      <c r="CX20" s="622"/>
      <c r="CY20" s="623"/>
      <c r="CZ20" s="659">
        <v>100</v>
      </c>
      <c r="DA20" s="659"/>
      <c r="DB20" s="659"/>
      <c r="DC20" s="659"/>
      <c r="DD20" s="627">
        <v>246722</v>
      </c>
      <c r="DE20" s="622"/>
      <c r="DF20" s="622"/>
      <c r="DG20" s="622"/>
      <c r="DH20" s="622"/>
      <c r="DI20" s="622"/>
      <c r="DJ20" s="622"/>
      <c r="DK20" s="622"/>
      <c r="DL20" s="622"/>
      <c r="DM20" s="622"/>
      <c r="DN20" s="622"/>
      <c r="DO20" s="622"/>
      <c r="DP20" s="623"/>
      <c r="DQ20" s="627">
        <v>3984803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1944871</v>
      </c>
      <c r="S21" s="622"/>
      <c r="T21" s="622"/>
      <c r="U21" s="622"/>
      <c r="V21" s="622"/>
      <c r="W21" s="622"/>
      <c r="X21" s="622"/>
      <c r="Y21" s="623"/>
      <c r="Z21" s="659">
        <v>30.5</v>
      </c>
      <c r="AA21" s="659"/>
      <c r="AB21" s="659"/>
      <c r="AC21" s="659"/>
      <c r="AD21" s="660">
        <v>1678202</v>
      </c>
      <c r="AE21" s="660"/>
      <c r="AF21" s="660"/>
      <c r="AG21" s="660"/>
      <c r="AH21" s="660"/>
      <c r="AI21" s="660"/>
      <c r="AJ21" s="660"/>
      <c r="AK21" s="660"/>
      <c r="AL21" s="624">
        <v>48.2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752</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1678202</v>
      </c>
      <c r="S22" s="622"/>
      <c r="T22" s="622"/>
      <c r="U22" s="622"/>
      <c r="V22" s="622"/>
      <c r="W22" s="622"/>
      <c r="X22" s="622"/>
      <c r="Y22" s="623"/>
      <c r="Z22" s="659">
        <v>26.3</v>
      </c>
      <c r="AA22" s="659"/>
      <c r="AB22" s="659"/>
      <c r="AC22" s="659"/>
      <c r="AD22" s="660">
        <v>1678202</v>
      </c>
      <c r="AE22" s="660"/>
      <c r="AF22" s="660"/>
      <c r="AG22" s="660"/>
      <c r="AH22" s="660"/>
      <c r="AI22" s="660"/>
      <c r="AJ22" s="660"/>
      <c r="AK22" s="660"/>
      <c r="AL22" s="624">
        <v>48.2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266669</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2912014</v>
      </c>
      <c r="CS24" s="677"/>
      <c r="CT24" s="677"/>
      <c r="CU24" s="677"/>
      <c r="CV24" s="677"/>
      <c r="CW24" s="677"/>
      <c r="CX24" s="677"/>
      <c r="CY24" s="702"/>
      <c r="CZ24" s="703">
        <v>47.2</v>
      </c>
      <c r="DA24" s="685"/>
      <c r="DB24" s="685"/>
      <c r="DC24" s="705"/>
      <c r="DD24" s="701">
        <v>1935797</v>
      </c>
      <c r="DE24" s="677"/>
      <c r="DF24" s="677"/>
      <c r="DG24" s="677"/>
      <c r="DH24" s="677"/>
      <c r="DI24" s="677"/>
      <c r="DJ24" s="677"/>
      <c r="DK24" s="702"/>
      <c r="DL24" s="701">
        <v>1786637</v>
      </c>
      <c r="DM24" s="677"/>
      <c r="DN24" s="677"/>
      <c r="DO24" s="677"/>
      <c r="DP24" s="677"/>
      <c r="DQ24" s="677"/>
      <c r="DR24" s="677"/>
      <c r="DS24" s="677"/>
      <c r="DT24" s="677"/>
      <c r="DU24" s="677"/>
      <c r="DV24" s="702"/>
      <c r="DW24" s="703">
        <v>50.9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3737980</v>
      </c>
      <c r="S25" s="622"/>
      <c r="T25" s="622"/>
      <c r="U25" s="622"/>
      <c r="V25" s="622"/>
      <c r="W25" s="622"/>
      <c r="X25" s="622"/>
      <c r="Y25" s="623"/>
      <c r="Z25" s="659">
        <v>58.7</v>
      </c>
      <c r="AA25" s="659"/>
      <c r="AB25" s="659"/>
      <c r="AC25" s="659"/>
      <c r="AD25" s="660">
        <v>3471311</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1204019</v>
      </c>
      <c r="CS25" s="634"/>
      <c r="CT25" s="634"/>
      <c r="CU25" s="634"/>
      <c r="CV25" s="634"/>
      <c r="CW25" s="634"/>
      <c r="CX25" s="634"/>
      <c r="CY25" s="635"/>
      <c r="CZ25" s="624">
        <v>19.5</v>
      </c>
      <c r="DA25" s="636"/>
      <c r="DB25" s="636"/>
      <c r="DC25" s="637"/>
      <c r="DD25" s="627">
        <v>1067070</v>
      </c>
      <c r="DE25" s="634"/>
      <c r="DF25" s="634"/>
      <c r="DG25" s="634"/>
      <c r="DH25" s="634"/>
      <c r="DI25" s="634"/>
      <c r="DJ25" s="634"/>
      <c r="DK25" s="635"/>
      <c r="DL25" s="627">
        <v>1061029</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1631</v>
      </c>
      <c r="S26" s="622"/>
      <c r="T26" s="622"/>
      <c r="U26" s="622"/>
      <c r="V26" s="622"/>
      <c r="W26" s="622"/>
      <c r="X26" s="622"/>
      <c r="Y26" s="623"/>
      <c r="Z26" s="659">
        <v>0</v>
      </c>
      <c r="AA26" s="659"/>
      <c r="AB26" s="659"/>
      <c r="AC26" s="659"/>
      <c r="AD26" s="660">
        <v>1631</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647763</v>
      </c>
      <c r="CS26" s="622"/>
      <c r="CT26" s="622"/>
      <c r="CU26" s="622"/>
      <c r="CV26" s="622"/>
      <c r="CW26" s="622"/>
      <c r="CX26" s="622"/>
      <c r="CY26" s="623"/>
      <c r="CZ26" s="624">
        <v>10.5</v>
      </c>
      <c r="DA26" s="636"/>
      <c r="DB26" s="636"/>
      <c r="DC26" s="637"/>
      <c r="DD26" s="627">
        <v>594916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34976</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1387695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1301165</v>
      </c>
      <c r="CS27" s="634"/>
      <c r="CT27" s="634"/>
      <c r="CU27" s="634"/>
      <c r="CV27" s="634"/>
      <c r="CW27" s="634"/>
      <c r="CX27" s="634"/>
      <c r="CY27" s="635"/>
      <c r="CZ27" s="624">
        <v>21.1</v>
      </c>
      <c r="DA27" s="636"/>
      <c r="DB27" s="636"/>
      <c r="DC27" s="637"/>
      <c r="DD27" s="627">
        <v>461897</v>
      </c>
      <c r="DE27" s="634"/>
      <c r="DF27" s="634"/>
      <c r="DG27" s="634"/>
      <c r="DH27" s="634"/>
      <c r="DI27" s="634"/>
      <c r="DJ27" s="634"/>
      <c r="DK27" s="635"/>
      <c r="DL27" s="627">
        <v>318778</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39394</v>
      </c>
      <c r="S28" s="622"/>
      <c r="T28" s="622"/>
      <c r="U28" s="622"/>
      <c r="V28" s="622"/>
      <c r="W28" s="622"/>
      <c r="X28" s="622"/>
      <c r="Y28" s="623"/>
      <c r="Z28" s="659">
        <v>0.6</v>
      </c>
      <c r="AA28" s="659"/>
      <c r="AB28" s="659"/>
      <c r="AC28" s="659"/>
      <c r="AD28" s="660">
        <v>9740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406830</v>
      </c>
      <c r="CS28" s="622"/>
      <c r="CT28" s="622"/>
      <c r="CU28" s="622"/>
      <c r="CV28" s="622"/>
      <c r="CW28" s="622"/>
      <c r="CX28" s="622"/>
      <c r="CY28" s="623"/>
      <c r="CZ28" s="624">
        <v>6.6</v>
      </c>
      <c r="DA28" s="636"/>
      <c r="DB28" s="636"/>
      <c r="DC28" s="637"/>
      <c r="DD28" s="627">
        <v>406830</v>
      </c>
      <c r="DE28" s="622"/>
      <c r="DF28" s="622"/>
      <c r="DG28" s="622"/>
      <c r="DH28" s="622"/>
      <c r="DI28" s="622"/>
      <c r="DJ28" s="622"/>
      <c r="DK28" s="623"/>
      <c r="DL28" s="627">
        <v>406830</v>
      </c>
      <c r="DM28" s="622"/>
      <c r="DN28" s="622"/>
      <c r="DO28" s="622"/>
      <c r="DP28" s="622"/>
      <c r="DQ28" s="622"/>
      <c r="DR28" s="622"/>
      <c r="DS28" s="622"/>
      <c r="DT28" s="622"/>
      <c r="DU28" s="622"/>
      <c r="DV28" s="623"/>
      <c r="DW28" s="624">
        <v>11.6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25119</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406830</v>
      </c>
      <c r="CS29" s="634"/>
      <c r="CT29" s="634"/>
      <c r="CU29" s="634"/>
      <c r="CV29" s="634"/>
      <c r="CW29" s="634"/>
      <c r="CX29" s="634"/>
      <c r="CY29" s="635"/>
      <c r="CZ29" s="624">
        <v>6.6</v>
      </c>
      <c r="DA29" s="636"/>
      <c r="DB29" s="636"/>
      <c r="DC29" s="637"/>
      <c r="DD29" s="627">
        <v>406830</v>
      </c>
      <c r="DE29" s="634"/>
      <c r="DF29" s="634"/>
      <c r="DG29" s="634"/>
      <c r="DH29" s="634"/>
      <c r="DI29" s="634"/>
      <c r="DJ29" s="634"/>
      <c r="DK29" s="635"/>
      <c r="DL29" s="627">
        <v>406830</v>
      </c>
      <c r="DM29" s="634"/>
      <c r="DN29" s="634"/>
      <c r="DO29" s="634"/>
      <c r="DP29" s="634"/>
      <c r="DQ29" s="634"/>
      <c r="DR29" s="634"/>
      <c r="DS29" s="634"/>
      <c r="DT29" s="634"/>
      <c r="DU29" s="634"/>
      <c r="DV29" s="635"/>
      <c r="DW29" s="624">
        <v>11.6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944733</v>
      </c>
      <c r="S30" s="622"/>
      <c r="T30" s="622"/>
      <c r="U30" s="622"/>
      <c r="V30" s="622"/>
      <c r="W30" s="622"/>
      <c r="X30" s="622"/>
      <c r="Y30" s="623"/>
      <c r="Z30" s="659">
        <v>14.8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388186</v>
      </c>
      <c r="CS30" s="622"/>
      <c r="CT30" s="622"/>
      <c r="CU30" s="622"/>
      <c r="CV30" s="622"/>
      <c r="CW30" s="622"/>
      <c r="CX30" s="622"/>
      <c r="CY30" s="623"/>
      <c r="CZ30" s="624">
        <v>6.3</v>
      </c>
      <c r="DA30" s="636"/>
      <c r="DB30" s="636"/>
      <c r="DC30" s="637"/>
      <c r="DD30" s="627">
        <v>388186</v>
      </c>
      <c r="DE30" s="622"/>
      <c r="DF30" s="622"/>
      <c r="DG30" s="622"/>
      <c r="DH30" s="622"/>
      <c r="DI30" s="622"/>
      <c r="DJ30" s="622"/>
      <c r="DK30" s="623"/>
      <c r="DL30" s="627">
        <v>388186</v>
      </c>
      <c r="DM30" s="622"/>
      <c r="DN30" s="622"/>
      <c r="DO30" s="622"/>
      <c r="DP30" s="622"/>
      <c r="DQ30" s="622"/>
      <c r="DR30" s="622"/>
      <c r="DS30" s="622"/>
      <c r="DT30" s="622"/>
      <c r="DU30" s="622"/>
      <c r="DV30" s="623"/>
      <c r="DW30" s="624">
        <v>11.1</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98.8</v>
      </c>
      <c r="BH31" s="684"/>
      <c r="BI31" s="684"/>
      <c r="BJ31" s="684"/>
      <c r="BK31" s="684"/>
      <c r="BL31" s="684"/>
      <c r="BM31" s="685">
        <v>97.9</v>
      </c>
      <c r="BN31" s="684"/>
      <c r="BO31" s="684"/>
      <c r="BP31" s="684"/>
      <c r="BQ31" s="686"/>
      <c r="BR31" s="683">
        <v>99</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18644</v>
      </c>
      <c r="CS31" s="634"/>
      <c r="CT31" s="634"/>
      <c r="CU31" s="634"/>
      <c r="CV31" s="634"/>
      <c r="CW31" s="634"/>
      <c r="CX31" s="634"/>
      <c r="CY31" s="635"/>
      <c r="CZ31" s="624">
        <v>0.3</v>
      </c>
      <c r="DA31" s="636"/>
      <c r="DB31" s="636"/>
      <c r="DC31" s="637"/>
      <c r="DD31" s="627">
        <v>18644</v>
      </c>
      <c r="DE31" s="634"/>
      <c r="DF31" s="634"/>
      <c r="DG31" s="634"/>
      <c r="DH31" s="634"/>
      <c r="DI31" s="634"/>
      <c r="DJ31" s="634"/>
      <c r="DK31" s="635"/>
      <c r="DL31" s="627">
        <v>18644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552003</v>
      </c>
      <c r="S32" s="622"/>
      <c r="T32" s="622"/>
      <c r="U32" s="622"/>
      <c r="V32" s="622"/>
      <c r="W32" s="622"/>
      <c r="X32" s="622"/>
      <c r="Y32" s="623"/>
      <c r="Z32" s="659">
        <v>8.6999999999999993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98.8</v>
      </c>
      <c r="BH32" s="634"/>
      <c r="BI32" s="634"/>
      <c r="BJ32" s="634"/>
      <c r="BK32" s="634"/>
      <c r="BL32" s="634"/>
      <c r="BM32" s="625">
        <v>98.1</v>
      </c>
      <c r="BN32" s="634"/>
      <c r="BO32" s="634"/>
      <c r="BP32" s="634"/>
      <c r="BQ32" s="657"/>
      <c r="BR32" s="692">
        <v>99.1</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57678</v>
      </c>
      <c r="S33" s="622"/>
      <c r="T33" s="622"/>
      <c r="U33" s="622"/>
      <c r="V33" s="622"/>
      <c r="W33" s="622"/>
      <c r="X33" s="622"/>
      <c r="Y33" s="623"/>
      <c r="Z33" s="659">
        <v>0.9</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98.7</v>
      </c>
      <c r="BH33" s="606"/>
      <c r="BI33" s="606"/>
      <c r="BJ33" s="606"/>
      <c r="BK33" s="606"/>
      <c r="BL33" s="606"/>
      <c r="BM33" s="652">
        <v>97.4</v>
      </c>
      <c r="BN33" s="606"/>
      <c r="BO33" s="606"/>
      <c r="BP33" s="606"/>
      <c r="BQ33" s="669"/>
      <c r="BR33" s="682">
        <v>98.7</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2997829</v>
      </c>
      <c r="CS33" s="634"/>
      <c r="CT33" s="634"/>
      <c r="CU33" s="634"/>
      <c r="CV33" s="634"/>
      <c r="CW33" s="634"/>
      <c r="CX33" s="634"/>
      <c r="CY33" s="635"/>
      <c r="CZ33" s="624">
        <v>48.6</v>
      </c>
      <c r="DA33" s="636"/>
      <c r="DB33" s="636"/>
      <c r="DC33" s="637"/>
      <c r="DD33" s="627">
        <v>1976902</v>
      </c>
      <c r="DE33" s="634"/>
      <c r="DF33" s="634"/>
      <c r="DG33" s="634"/>
      <c r="DH33" s="634"/>
      <c r="DI33" s="634"/>
      <c r="DJ33" s="634"/>
      <c r="DK33" s="635"/>
      <c r="DL33" s="627">
        <v>1488274</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330228</v>
      </c>
      <c r="S34" s="622"/>
      <c r="T34" s="622"/>
      <c r="U34" s="622"/>
      <c r="V34" s="622"/>
      <c r="W34" s="622"/>
      <c r="X34" s="622"/>
      <c r="Y34" s="623"/>
      <c r="Z34" s="659">
        <v>5.2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1041586</v>
      </c>
      <c r="CS34" s="622"/>
      <c r="CT34" s="622"/>
      <c r="CU34" s="622"/>
      <c r="CV34" s="622"/>
      <c r="CW34" s="622"/>
      <c r="CX34" s="622"/>
      <c r="CY34" s="623"/>
      <c r="CZ34" s="624">
        <v>16.899999999999999</v>
      </c>
      <c r="DA34" s="636"/>
      <c r="DB34" s="636"/>
      <c r="DC34" s="637"/>
      <c r="DD34" s="627">
        <v>704779</v>
      </c>
      <c r="DE34" s="622"/>
      <c r="DF34" s="622"/>
      <c r="DG34" s="622"/>
      <c r="DH34" s="622"/>
      <c r="DI34" s="622"/>
      <c r="DJ34" s="622"/>
      <c r="DK34" s="623"/>
      <c r="DL34" s="627">
        <v>619258</v>
      </c>
      <c r="DM34" s="622"/>
      <c r="DN34" s="622"/>
      <c r="DO34" s="622"/>
      <c r="DP34" s="622"/>
      <c r="DQ34" s="622"/>
      <c r="DR34" s="622"/>
      <c r="DS34" s="622"/>
      <c r="DT34" s="622"/>
      <c r="DU34" s="622"/>
      <c r="DV34" s="623"/>
      <c r="DW34" s="624">
        <v>17.7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244547</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17792</v>
      </c>
      <c r="CS35" s="634"/>
      <c r="CT35" s="634"/>
      <c r="CU35" s="634"/>
      <c r="CV35" s="634"/>
      <c r="CW35" s="634"/>
      <c r="CX35" s="634"/>
      <c r="CY35" s="635"/>
      <c r="CZ35" s="624">
        <v>0.3</v>
      </c>
      <c r="DA35" s="636"/>
      <c r="DB35" s="636"/>
      <c r="DC35" s="637"/>
      <c r="DD35" s="627">
        <v>17218</v>
      </c>
      <c r="DE35" s="634"/>
      <c r="DF35" s="634"/>
      <c r="DG35" s="634"/>
      <c r="DH35" s="634"/>
      <c r="DI35" s="634"/>
      <c r="DJ35" s="634"/>
      <c r="DK35" s="635"/>
      <c r="DL35" s="627">
        <v>16774</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174582</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709052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25080</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826008</v>
      </c>
      <c r="CS36" s="622"/>
      <c r="CT36" s="622"/>
      <c r="CU36" s="622"/>
      <c r="CV36" s="622"/>
      <c r="CW36" s="622"/>
      <c r="CX36" s="622"/>
      <c r="CY36" s="623"/>
      <c r="CZ36" s="624">
        <v>13.4</v>
      </c>
      <c r="DA36" s="636"/>
      <c r="DB36" s="636"/>
      <c r="DC36" s="637"/>
      <c r="DD36" s="627">
        <v>648328</v>
      </c>
      <c r="DE36" s="622"/>
      <c r="DF36" s="622"/>
      <c r="DG36" s="622"/>
      <c r="DH36" s="622"/>
      <c r="DI36" s="622"/>
      <c r="DJ36" s="622"/>
      <c r="DK36" s="623"/>
      <c r="DL36" s="627">
        <v>417699</v>
      </c>
      <c r="DM36" s="622"/>
      <c r="DN36" s="622"/>
      <c r="DO36" s="622"/>
      <c r="DP36" s="622"/>
      <c r="DQ36" s="622"/>
      <c r="DR36" s="622"/>
      <c r="DS36" s="622"/>
      <c r="DT36" s="622"/>
      <c r="DU36" s="622"/>
      <c r="DV36" s="623"/>
      <c r="DW36" s="624">
        <v>11.9</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64308</v>
      </c>
      <c r="S37" s="622"/>
      <c r="T37" s="622"/>
      <c r="U37" s="622"/>
      <c r="V37" s="622"/>
      <c r="W37" s="622"/>
      <c r="X37" s="622"/>
      <c r="Y37" s="623"/>
      <c r="Z37" s="659">
        <v>1</v>
      </c>
      <c r="AA37" s="659"/>
      <c r="AB37" s="659"/>
      <c r="AC37" s="659"/>
      <c r="AD37" s="660">
        <v>33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130052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15572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117052</v>
      </c>
      <c r="CS37" s="634"/>
      <c r="CT37" s="634"/>
      <c r="CU37" s="634"/>
      <c r="CV37" s="634"/>
      <c r="CW37" s="634"/>
      <c r="CX37" s="634"/>
      <c r="CY37" s="635"/>
      <c r="CZ37" s="624">
        <v>1.9</v>
      </c>
      <c r="DA37" s="636"/>
      <c r="DB37" s="636"/>
      <c r="DC37" s="637"/>
      <c r="DD37" s="627">
        <v>110432</v>
      </c>
      <c r="DE37" s="634"/>
      <c r="DF37" s="634"/>
      <c r="DG37" s="634"/>
      <c r="DH37" s="634"/>
      <c r="DI37" s="634"/>
      <c r="DJ37" s="634"/>
      <c r="DK37" s="635"/>
      <c r="DL37" s="627">
        <v>88592</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163004</v>
      </c>
      <c r="S38" s="622"/>
      <c r="T38" s="622"/>
      <c r="U38" s="622"/>
      <c r="V38" s="622"/>
      <c r="W38" s="622"/>
      <c r="X38" s="622"/>
      <c r="Y38" s="623"/>
      <c r="Z38" s="659">
        <v>2.6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1587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579000</v>
      </c>
      <c r="CS38" s="622"/>
      <c r="CT38" s="622"/>
      <c r="CU38" s="622"/>
      <c r="CV38" s="622"/>
      <c r="CW38" s="622"/>
      <c r="CX38" s="622"/>
      <c r="CY38" s="623"/>
      <c r="CZ38" s="624">
        <v>9.4</v>
      </c>
      <c r="DA38" s="636"/>
      <c r="DB38" s="636"/>
      <c r="DC38" s="637"/>
      <c r="DD38" s="627">
        <v>453739</v>
      </c>
      <c r="DE38" s="622"/>
      <c r="DF38" s="622"/>
      <c r="DG38" s="622"/>
      <c r="DH38" s="622"/>
      <c r="DI38" s="622"/>
      <c r="DJ38" s="622"/>
      <c r="DK38" s="623"/>
      <c r="DL38" s="627">
        <v>434543</v>
      </c>
      <c r="DM38" s="622"/>
      <c r="DN38" s="622"/>
      <c r="DO38" s="622"/>
      <c r="DP38" s="622"/>
      <c r="DQ38" s="622"/>
      <c r="DR38" s="622"/>
      <c r="DS38" s="622"/>
      <c r="DT38" s="622"/>
      <c r="DU38" s="622"/>
      <c r="DV38" s="623"/>
      <c r="DW38" s="624">
        <v>12.4</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2498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533443</v>
      </c>
      <c r="CS39" s="634"/>
      <c r="CT39" s="634"/>
      <c r="CU39" s="634"/>
      <c r="CV39" s="634"/>
      <c r="CW39" s="634"/>
      <c r="CX39" s="634"/>
      <c r="CY39" s="635"/>
      <c r="CZ39" s="624">
        <v>8.6999999999999993</v>
      </c>
      <c r="DA39" s="636"/>
      <c r="DB39" s="636"/>
      <c r="DC39" s="637"/>
      <c r="DD39" s="627">
        <v>152838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24904</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125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6370183</v>
      </c>
      <c r="S41" s="646"/>
      <c r="T41" s="646"/>
      <c r="U41" s="646"/>
      <c r="V41" s="646"/>
      <c r="W41" s="646"/>
      <c r="X41" s="646"/>
      <c r="Y41" s="649"/>
      <c r="Z41" s="650">
        <v>100</v>
      </c>
      <c r="AA41" s="650"/>
      <c r="AB41" s="650"/>
      <c r="AC41" s="650"/>
      <c r="AD41" s="651">
        <v>3482715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131689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447311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256764</v>
      </c>
      <c r="CS42" s="634"/>
      <c r="CT42" s="634"/>
      <c r="CU42" s="634"/>
      <c r="CV42" s="634"/>
      <c r="CW42" s="634"/>
      <c r="CX42" s="634"/>
      <c r="CY42" s="635"/>
      <c r="CZ42" s="624">
        <v>4.2</v>
      </c>
      <c r="DA42" s="636"/>
      <c r="DB42" s="636"/>
      <c r="DC42" s="637"/>
      <c r="DD42" s="627">
        <v>72104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17745</v>
      </c>
      <c r="CS43" s="634"/>
      <c r="CT43" s="634"/>
      <c r="CU43" s="634"/>
      <c r="CV43" s="634"/>
      <c r="CW43" s="634"/>
      <c r="CX43" s="634"/>
      <c r="CY43" s="635"/>
      <c r="CZ43" s="624">
        <v>0.3</v>
      </c>
      <c r="DA43" s="636"/>
      <c r="DB43" s="636"/>
      <c r="DC43" s="637"/>
      <c r="DD43" s="627">
        <v>15845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246722</v>
      </c>
      <c r="CS44" s="622"/>
      <c r="CT44" s="622"/>
      <c r="CU44" s="622"/>
      <c r="CV44" s="622"/>
      <c r="CW44" s="622"/>
      <c r="CX44" s="622"/>
      <c r="CY44" s="623"/>
      <c r="CZ44" s="624">
        <v>4</v>
      </c>
      <c r="DA44" s="625"/>
      <c r="DB44" s="625"/>
      <c r="DC44" s="626"/>
      <c r="DD44" s="627">
        <v>70698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57191</v>
      </c>
      <c r="CS45" s="634"/>
      <c r="CT45" s="634"/>
      <c r="CU45" s="634"/>
      <c r="CV45" s="634"/>
      <c r="CW45" s="634"/>
      <c r="CX45" s="634"/>
      <c r="CY45" s="635"/>
      <c r="CZ45" s="624">
        <v>0.9</v>
      </c>
      <c r="DA45" s="636"/>
      <c r="DB45" s="636"/>
      <c r="DC45" s="637"/>
      <c r="DD45" s="627">
        <v>18228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189531</v>
      </c>
      <c r="CS46" s="622"/>
      <c r="CT46" s="622"/>
      <c r="CU46" s="622"/>
      <c r="CV46" s="622"/>
      <c r="CW46" s="622"/>
      <c r="CX46" s="622"/>
      <c r="CY46" s="623"/>
      <c r="CZ46" s="624">
        <v>3.1</v>
      </c>
      <c r="DA46" s="625"/>
      <c r="DB46" s="625"/>
      <c r="DC46" s="626"/>
      <c r="DD46" s="627">
        <v>52470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10042</v>
      </c>
      <c r="CS47" s="634"/>
      <c r="CT47" s="634"/>
      <c r="CU47" s="634"/>
      <c r="CV47" s="634"/>
      <c r="CW47" s="634"/>
      <c r="CX47" s="634"/>
      <c r="CY47" s="635"/>
      <c r="CZ47" s="624">
        <v>0.2</v>
      </c>
      <c r="DA47" s="636"/>
      <c r="DB47" s="636"/>
      <c r="DC47" s="637"/>
      <c r="DD47" s="627">
        <v>1406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6166607</v>
      </c>
      <c r="CS49" s="606"/>
      <c r="CT49" s="606"/>
      <c r="CU49" s="606"/>
      <c r="CV49" s="606"/>
      <c r="CW49" s="606"/>
      <c r="CX49" s="606"/>
      <c r="CY49" s="607"/>
      <c r="CZ49" s="608">
        <v>100</v>
      </c>
      <c r="DA49" s="609"/>
      <c r="DB49" s="609"/>
      <c r="DC49" s="610"/>
      <c r="DD49" s="611">
        <v>3984803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V1NJe3uTJ3fQWdFpgm4YYrqFcUxZQRN0BPglZng3SbxddRro4mqljh3y91A5HDSLDR4aQLD9cBcVOX0VXoT2g==" saltValue="68zOWHagYXnn40DN+jDa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6375</v>
      </c>
      <c r="R7" s="1103"/>
      <c r="S7" s="1103"/>
      <c r="T7" s="1103"/>
      <c r="U7" s="1103"/>
      <c r="V7" s="1103">
        <v>6172</v>
      </c>
      <c r="W7" s="1103"/>
      <c r="X7" s="1103"/>
      <c r="Y7" s="1103"/>
      <c r="Z7" s="1103"/>
      <c r="AA7" s="1103">
        <v>204</v>
      </c>
      <c r="AB7" s="1103"/>
      <c r="AC7" s="1103"/>
      <c r="AD7" s="1103"/>
      <c r="AE7" s="1104"/>
      <c r="AF7" s="1105">
        <v>164</v>
      </c>
      <c r="AG7" s="1106"/>
      <c r="AH7" s="1106"/>
      <c r="AI7" s="1106"/>
      <c r="AJ7" s="1107"/>
      <c r="AK7" s="1108">
        <v>245</v>
      </c>
      <c r="AL7" s="1109"/>
      <c r="AM7" s="1109"/>
      <c r="AN7" s="1109"/>
      <c r="AO7" s="1109"/>
      <c r="AP7" s="1109">
        <v>3985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6375</v>
      </c>
      <c r="R23" s="1061"/>
      <c r="S23" s="1061"/>
      <c r="T23" s="1061"/>
      <c r="U23" s="1061"/>
      <c r="V23" s="1061">
        <v>6172</v>
      </c>
      <c r="W23" s="1061"/>
      <c r="X23" s="1061"/>
      <c r="Y23" s="1061"/>
      <c r="Z23" s="1061"/>
      <c r="AA23" s="1061">
        <v>204</v>
      </c>
      <c r="AB23" s="1061"/>
      <c r="AC23" s="1061"/>
      <c r="AD23" s="1061"/>
      <c r="AE23" s="1068"/>
      <c r="AF23" s="1069">
        <v>164</v>
      </c>
      <c r="AG23" s="1061"/>
      <c r="AH23" s="1061"/>
      <c r="AI23" s="1061"/>
      <c r="AJ23" s="1070"/>
      <c r="AK23" s="1071"/>
      <c r="AL23" s="1072"/>
      <c r="AM23" s="1072"/>
      <c r="AN23" s="1072"/>
      <c r="AO23" s="1072"/>
      <c r="AP23" s="1061">
        <v>3985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1440</v>
      </c>
      <c r="R28" s="1051"/>
      <c r="S28" s="1051"/>
      <c r="T28" s="1051"/>
      <c r="U28" s="1051"/>
      <c r="V28" s="1051">
        <v>1415</v>
      </c>
      <c r="W28" s="1051"/>
      <c r="X28" s="1051"/>
      <c r="Y28" s="1051"/>
      <c r="Z28" s="1051"/>
      <c r="AA28" s="1051">
        <v>25</v>
      </c>
      <c r="AB28" s="1051"/>
      <c r="AC28" s="1051"/>
      <c r="AD28" s="1051"/>
      <c r="AE28" s="1052"/>
      <c r="AF28" s="1053">
        <v>25</v>
      </c>
      <c r="AG28" s="1051"/>
      <c r="AH28" s="1051"/>
      <c r="AI28" s="1051"/>
      <c r="AJ28" s="1054"/>
      <c r="AK28" s="1042">
        <v>128</v>
      </c>
      <c r="AL28" s="1043"/>
      <c r="AM28" s="1043"/>
      <c r="AN28" s="1043"/>
      <c r="AO28" s="1043"/>
      <c r="AP28" s="1043" t="s">
        <v>542</v>
      </c>
      <c r="AQ28" s="1043"/>
      <c r="AR28" s="1043"/>
      <c r="AS28" s="1043"/>
      <c r="AT28" s="1043"/>
      <c r="AU28" s="1043" t="s">
        <v>542</v>
      </c>
      <c r="AV28" s="1043"/>
      <c r="AW28" s="1043"/>
      <c r="AX28" s="1043"/>
      <c r="AY28" s="1043"/>
      <c r="AZ28" s="1044" t="s">
        <v>542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1317</v>
      </c>
      <c r="R29" s="1039"/>
      <c r="S29" s="1039"/>
      <c r="T29" s="1039"/>
      <c r="U29" s="1039"/>
      <c r="V29" s="1039">
        <v>1305</v>
      </c>
      <c r="W29" s="1039"/>
      <c r="X29" s="1039"/>
      <c r="Y29" s="1039"/>
      <c r="Z29" s="1039"/>
      <c r="AA29" s="1039">
        <v>12</v>
      </c>
      <c r="AB29" s="1039"/>
      <c r="AC29" s="1039"/>
      <c r="AD29" s="1039"/>
      <c r="AE29" s="1040"/>
      <c r="AF29" s="1035">
        <v>12</v>
      </c>
      <c r="AG29" s="1036"/>
      <c r="AH29" s="1036"/>
      <c r="AI29" s="1036"/>
      <c r="AJ29" s="1037"/>
      <c r="AK29" s="980">
        <v>189</v>
      </c>
      <c r="AL29" s="971"/>
      <c r="AM29" s="971"/>
      <c r="AN29" s="971"/>
      <c r="AO29" s="971"/>
      <c r="AP29" s="971" t="s">
        <v>542</v>
      </c>
      <c r="AQ29" s="971"/>
      <c r="AR29" s="971"/>
      <c r="AS29" s="971"/>
      <c r="AT29" s="971"/>
      <c r="AU29" s="971" t="s">
        <v>542</v>
      </c>
      <c r="AV29" s="971"/>
      <c r="AW29" s="971"/>
      <c r="AX29" s="971"/>
      <c r="AY29" s="971"/>
      <c r="AZ29" s="1041" t="s">
        <v>542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273</v>
      </c>
      <c r="R30" s="1039"/>
      <c r="S30" s="1039"/>
      <c r="T30" s="1039"/>
      <c r="U30" s="1039"/>
      <c r="V30" s="1039">
        <v>263</v>
      </c>
      <c r="W30" s="1039"/>
      <c r="X30" s="1039"/>
      <c r="Y30" s="1039"/>
      <c r="Z30" s="1039"/>
      <c r="AA30" s="1039">
        <v>10</v>
      </c>
      <c r="AB30" s="1039"/>
      <c r="AC30" s="1039"/>
      <c r="AD30" s="1039"/>
      <c r="AE30" s="1040"/>
      <c r="AF30" s="1035">
        <v>10</v>
      </c>
      <c r="AG30" s="1036"/>
      <c r="AH30" s="1036"/>
      <c r="AI30" s="1036"/>
      <c r="AJ30" s="1037"/>
      <c r="AK30" s="980">
        <v>43</v>
      </c>
      <c r="AL30" s="971"/>
      <c r="AM30" s="971"/>
      <c r="AN30" s="971"/>
      <c r="AO30" s="971"/>
      <c r="AP30" s="971" t="s">
        <v>542</v>
      </c>
      <c r="AQ30" s="971"/>
      <c r="AR30" s="971"/>
      <c r="AS30" s="971"/>
      <c r="AT30" s="971"/>
      <c r="AU30" s="971" t="s">
        <v>542</v>
      </c>
      <c r="AV30" s="971"/>
      <c r="AW30" s="971"/>
      <c r="AX30" s="971"/>
      <c r="AY30" s="971"/>
      <c r="AZ30" s="1041" t="s">
        <v>542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297</v>
      </c>
      <c r="R31" s="1039"/>
      <c r="S31" s="1039"/>
      <c r="T31" s="1039"/>
      <c r="U31" s="1039"/>
      <c r="V31" s="1039">
        <v>298</v>
      </c>
      <c r="W31" s="1039"/>
      <c r="X31" s="1039"/>
      <c r="Y31" s="1039"/>
      <c r="Z31" s="1039"/>
      <c r="AA31" s="1039">
        <v>0</v>
      </c>
      <c r="AB31" s="1039"/>
      <c r="AC31" s="1039"/>
      <c r="AD31" s="1039"/>
      <c r="AE31" s="1040"/>
      <c r="AF31" s="1035">
        <v>7</v>
      </c>
      <c r="AG31" s="1036"/>
      <c r="AH31" s="1036"/>
      <c r="AI31" s="1036"/>
      <c r="AJ31" s="1037"/>
      <c r="AK31" s="980">
        <v>127</v>
      </c>
      <c r="AL31" s="971"/>
      <c r="AM31" s="971"/>
      <c r="AN31" s="971"/>
      <c r="AO31" s="971"/>
      <c r="AP31" s="971">
        <v>1366</v>
      </c>
      <c r="AQ31" s="971"/>
      <c r="AR31" s="971"/>
      <c r="AS31" s="971"/>
      <c r="AT31" s="971"/>
      <c r="AU31" s="971">
        <v>614636</v>
      </c>
      <c r="AV31" s="971"/>
      <c r="AW31" s="971"/>
      <c r="AX31" s="971"/>
      <c r="AY31" s="971"/>
      <c r="AZ31" s="1041" t="s">
        <v>542</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v>
      </c>
      <c r="AG63" s="959"/>
      <c r="AH63" s="959"/>
      <c r="AI63" s="959"/>
      <c r="AJ63" s="1022"/>
      <c r="AK63" s="1023"/>
      <c r="AL63" s="963"/>
      <c r="AM63" s="963"/>
      <c r="AN63" s="963"/>
      <c r="AO63" s="963"/>
      <c r="AP63" s="959">
        <v>1366</v>
      </c>
      <c r="AQ63" s="959"/>
      <c r="AR63" s="959"/>
      <c r="AS63" s="959"/>
      <c r="AT63" s="959"/>
      <c r="AU63" s="959">
        <v>614636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396</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543</v>
      </c>
      <c r="C68" s="986"/>
      <c r="D68" s="986"/>
      <c r="E68" s="986"/>
      <c r="F68" s="986"/>
      <c r="G68" s="986"/>
      <c r="H68" s="986"/>
      <c r="I68" s="986"/>
      <c r="J68" s="986"/>
      <c r="K68" s="986"/>
      <c r="L68" s="986"/>
      <c r="M68" s="986"/>
      <c r="N68" s="986"/>
      <c r="O68" s="986"/>
      <c r="P68" s="987"/>
      <c r="Q68" s="988">
        <v>2629</v>
      </c>
      <c r="R68" s="982"/>
      <c r="S68" s="982"/>
      <c r="T68" s="982"/>
      <c r="U68" s="982"/>
      <c r="V68" s="982">
        <v>2352</v>
      </c>
      <c r="W68" s="982"/>
      <c r="X68" s="982"/>
      <c r="Y68" s="982"/>
      <c r="Z68" s="982"/>
      <c r="AA68" s="982">
        <v>277</v>
      </c>
      <c r="AB68" s="982"/>
      <c r="AC68" s="982"/>
      <c r="AD68" s="982"/>
      <c r="AE68" s="982"/>
      <c r="AF68" s="982">
        <v>277</v>
      </c>
      <c r="AG68" s="982"/>
      <c r="AH68" s="982"/>
      <c r="AI68" s="982"/>
      <c r="AJ68" s="982"/>
      <c r="AK68" s="982" t="s">
        <v>542</v>
      </c>
      <c r="AL68" s="982"/>
      <c r="AM68" s="982"/>
      <c r="AN68" s="982"/>
      <c r="AO68" s="982"/>
      <c r="AP68" s="982">
        <v>2069</v>
      </c>
      <c r="AQ68" s="982"/>
      <c r="AR68" s="982"/>
      <c r="AS68" s="982"/>
      <c r="AT68" s="982"/>
      <c r="AU68" s="982">
        <v>145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544</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542</v>
      </c>
      <c r="AL69" s="971"/>
      <c r="AM69" s="971"/>
      <c r="AN69" s="971"/>
      <c r="AO69" s="971"/>
      <c r="AP69" s="971" t="s">
        <v>542</v>
      </c>
      <c r="AQ69" s="971"/>
      <c r="AR69" s="971"/>
      <c r="AS69" s="971"/>
      <c r="AT69" s="971"/>
      <c r="AU69" s="971" t="s">
        <v>542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542</v>
      </c>
      <c r="AQ70" s="971"/>
      <c r="AR70" s="971"/>
      <c r="AS70" s="971"/>
      <c r="AT70" s="971"/>
      <c r="AU70" s="971" t="s">
        <v>542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547</v>
      </c>
      <c r="C71" s="975"/>
      <c r="D71" s="975"/>
      <c r="E71" s="975"/>
      <c r="F71" s="975"/>
      <c r="G71" s="975"/>
      <c r="H71" s="975"/>
      <c r="I71" s="975"/>
      <c r="J71" s="975"/>
      <c r="K71" s="975"/>
      <c r="L71" s="975"/>
      <c r="M71" s="975"/>
      <c r="N71" s="975"/>
      <c r="O71" s="975"/>
      <c r="P71" s="976"/>
      <c r="Q71" s="977">
        <v>38885</v>
      </c>
      <c r="R71" s="971"/>
      <c r="S71" s="971"/>
      <c r="T71" s="971"/>
      <c r="U71" s="971"/>
      <c r="V71" s="971">
        <v>35641</v>
      </c>
      <c r="W71" s="971"/>
      <c r="X71" s="971"/>
      <c r="Y71" s="971"/>
      <c r="Z71" s="971"/>
      <c r="AA71" s="971">
        <v>3244</v>
      </c>
      <c r="AB71" s="971"/>
      <c r="AC71" s="971"/>
      <c r="AD71" s="971"/>
      <c r="AE71" s="971"/>
      <c r="AF71" s="971">
        <v>26209</v>
      </c>
      <c r="AG71" s="971"/>
      <c r="AH71" s="971"/>
      <c r="AI71" s="971"/>
      <c r="AJ71" s="971"/>
      <c r="AK71" s="971" t="s">
        <v>542</v>
      </c>
      <c r="AL71" s="971"/>
      <c r="AM71" s="971"/>
      <c r="AN71" s="971"/>
      <c r="AO71" s="971"/>
      <c r="AP71" s="971">
        <v>94795</v>
      </c>
      <c r="AQ71" s="971"/>
      <c r="AR71" s="971"/>
      <c r="AS71" s="971"/>
      <c r="AT71" s="971"/>
      <c r="AU71" s="971" t="s">
        <v>542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548</v>
      </c>
      <c r="C72" s="975"/>
      <c r="D72" s="975"/>
      <c r="E72" s="975"/>
      <c r="F72" s="975"/>
      <c r="G72" s="975"/>
      <c r="H72" s="975"/>
      <c r="I72" s="975"/>
      <c r="J72" s="975"/>
      <c r="K72" s="975"/>
      <c r="L72" s="975"/>
      <c r="M72" s="975"/>
      <c r="N72" s="975"/>
      <c r="O72" s="975"/>
      <c r="P72" s="976"/>
      <c r="Q72" s="977">
        <v>250</v>
      </c>
      <c r="R72" s="971"/>
      <c r="S72" s="971"/>
      <c r="T72" s="971"/>
      <c r="U72" s="971"/>
      <c r="V72" s="971">
        <v>248</v>
      </c>
      <c r="W72" s="971"/>
      <c r="X72" s="971"/>
      <c r="Y72" s="971"/>
      <c r="Z72" s="971"/>
      <c r="AA72" s="971">
        <v>3</v>
      </c>
      <c r="AB72" s="971"/>
      <c r="AC72" s="971"/>
      <c r="AD72" s="971"/>
      <c r="AE72" s="971"/>
      <c r="AF72" s="971">
        <v>788</v>
      </c>
      <c r="AG72" s="971"/>
      <c r="AH72" s="971"/>
      <c r="AI72" s="971"/>
      <c r="AJ72" s="971"/>
      <c r="AK72" s="971">
        <v>1</v>
      </c>
      <c r="AL72" s="971"/>
      <c r="AM72" s="971"/>
      <c r="AN72" s="971"/>
      <c r="AO72" s="971"/>
      <c r="AP72" s="971">
        <v>110</v>
      </c>
      <c r="AQ72" s="971"/>
      <c r="AR72" s="971"/>
      <c r="AS72" s="971"/>
      <c r="AT72" s="971"/>
      <c r="AU72" s="971" t="s">
        <v>542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549</v>
      </c>
      <c r="C73" s="975"/>
      <c r="D73" s="975"/>
      <c r="E73" s="975"/>
      <c r="F73" s="975"/>
      <c r="G73" s="975"/>
      <c r="H73" s="975"/>
      <c r="I73" s="975"/>
      <c r="J73" s="975"/>
      <c r="K73" s="975"/>
      <c r="L73" s="975"/>
      <c r="M73" s="975"/>
      <c r="N73" s="975"/>
      <c r="O73" s="975"/>
      <c r="P73" s="976"/>
      <c r="Q73" s="977">
        <v>6635</v>
      </c>
      <c r="R73" s="971"/>
      <c r="S73" s="971"/>
      <c r="T73" s="971"/>
      <c r="U73" s="971"/>
      <c r="V73" s="971">
        <v>5820</v>
      </c>
      <c r="W73" s="971"/>
      <c r="X73" s="971"/>
      <c r="Y73" s="971"/>
      <c r="Z73" s="971"/>
      <c r="AA73" s="971">
        <v>815</v>
      </c>
      <c r="AB73" s="971"/>
      <c r="AC73" s="971"/>
      <c r="AD73" s="971"/>
      <c r="AE73" s="971"/>
      <c r="AF73" s="971">
        <v>19303</v>
      </c>
      <c r="AG73" s="971"/>
      <c r="AH73" s="971"/>
      <c r="AI73" s="971"/>
      <c r="AJ73" s="971"/>
      <c r="AK73" s="971" t="s">
        <v>542</v>
      </c>
      <c r="AL73" s="971"/>
      <c r="AM73" s="971"/>
      <c r="AN73" s="971"/>
      <c r="AO73" s="971"/>
      <c r="AP73" s="971">
        <v>22689</v>
      </c>
      <c r="AQ73" s="971"/>
      <c r="AR73" s="971"/>
      <c r="AS73" s="971"/>
      <c r="AT73" s="971"/>
      <c r="AU73" s="971" t="s">
        <v>542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545</v>
      </c>
      <c r="C74" s="975"/>
      <c r="D74" s="975"/>
      <c r="E74" s="975"/>
      <c r="F74" s="975"/>
      <c r="G74" s="975"/>
      <c r="H74" s="975"/>
      <c r="I74" s="975"/>
      <c r="J74" s="975"/>
      <c r="K74" s="975"/>
      <c r="L74" s="975"/>
      <c r="M74" s="975"/>
      <c r="N74" s="975"/>
      <c r="O74" s="975"/>
      <c r="P74" s="976"/>
      <c r="Q74" s="977">
        <v>5003</v>
      </c>
      <c r="R74" s="971"/>
      <c r="S74" s="971"/>
      <c r="T74" s="971"/>
      <c r="U74" s="971"/>
      <c r="V74" s="971">
        <v>4984</v>
      </c>
      <c r="W74" s="971"/>
      <c r="X74" s="971"/>
      <c r="Y74" s="971"/>
      <c r="Z74" s="971"/>
      <c r="AA74" s="971">
        <v>19</v>
      </c>
      <c r="AB74" s="971"/>
      <c r="AC74" s="971"/>
      <c r="AD74" s="971"/>
      <c r="AE74" s="971"/>
      <c r="AF74" s="971">
        <v>19</v>
      </c>
      <c r="AG74" s="971"/>
      <c r="AH74" s="971"/>
      <c r="AI74" s="971"/>
      <c r="AJ74" s="971"/>
      <c r="AK74" s="971" t="s">
        <v>542</v>
      </c>
      <c r="AL74" s="971"/>
      <c r="AM74" s="971"/>
      <c r="AN74" s="971"/>
      <c r="AO74" s="971"/>
      <c r="AP74" s="971">
        <v>2769</v>
      </c>
      <c r="AQ74" s="971"/>
      <c r="AR74" s="971"/>
      <c r="AS74" s="971"/>
      <c r="AT74" s="971"/>
      <c r="AU74" s="971" t="s">
        <v>542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74290</v>
      </c>
      <c r="AG88" s="959"/>
      <c r="AH88" s="959"/>
      <c r="AI88" s="959"/>
      <c r="AJ88" s="959"/>
      <c r="AK88" s="963"/>
      <c r="AL88" s="963"/>
      <c r="AM88" s="963"/>
      <c r="AN88" s="963"/>
      <c r="AO88" s="963"/>
      <c r="AP88" s="959">
        <v>122432</v>
      </c>
      <c r="AQ88" s="959"/>
      <c r="AR88" s="959"/>
      <c r="AS88" s="959"/>
      <c r="AT88" s="959"/>
      <c r="AU88" s="959">
        <v>145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399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407</v>
      </c>
      <c r="AB109" s="896"/>
      <c r="AC109" s="896"/>
      <c r="AD109" s="896"/>
      <c r="AE109" s="897"/>
      <c r="AF109" s="898" t="s">
        <v>408</v>
      </c>
      <c r="AG109" s="896"/>
      <c r="AH109" s="896"/>
      <c r="AI109" s="896"/>
      <c r="AJ109" s="897"/>
      <c r="AK109" s="898" t="s">
        <v>294</v>
      </c>
      <c r="AL109" s="896"/>
      <c r="AM109" s="896"/>
      <c r="AN109" s="896"/>
      <c r="AO109" s="897"/>
      <c r="AP109" s="898" t="s">
        <v>409</v>
      </c>
      <c r="AQ109" s="896"/>
      <c r="AR109" s="896"/>
      <c r="AS109" s="896"/>
      <c r="AT109" s="929"/>
      <c r="AU109" s="895" t="s">
        <v>406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407</v>
      </c>
      <c r="BR109" s="896"/>
      <c r="BS109" s="896"/>
      <c r="BT109" s="896"/>
      <c r="BU109" s="897"/>
      <c r="BV109" s="898" t="s">
        <v>408</v>
      </c>
      <c r="BW109" s="896"/>
      <c r="BX109" s="896"/>
      <c r="BY109" s="896"/>
      <c r="BZ109" s="897"/>
      <c r="CA109" s="898" t="s">
        <v>294</v>
      </c>
      <c r="CB109" s="896"/>
      <c r="CC109" s="896"/>
      <c r="CD109" s="896"/>
      <c r="CE109" s="897"/>
      <c r="CF109" s="936" t="s">
        <v>409</v>
      </c>
      <c r="CG109" s="936"/>
      <c r="CH109" s="936"/>
      <c r="CI109" s="936"/>
      <c r="CJ109" s="936"/>
      <c r="CK109" s="898" t="s">
        <v>410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407</v>
      </c>
      <c r="DH109" s="896"/>
      <c r="DI109" s="896"/>
      <c r="DJ109" s="896"/>
      <c r="DK109" s="897"/>
      <c r="DL109" s="898" t="s">
        <v>408</v>
      </c>
      <c r="DM109" s="896"/>
      <c r="DN109" s="896"/>
      <c r="DO109" s="896"/>
      <c r="DP109" s="897"/>
      <c r="DQ109" s="898" t="s">
        <v>294</v>
      </c>
      <c r="DR109" s="896"/>
      <c r="DS109" s="896"/>
      <c r="DT109" s="896"/>
      <c r="DU109" s="897"/>
      <c r="DV109" s="898" t="s">
        <v>409</v>
      </c>
      <c r="DW109" s="896"/>
      <c r="DX109" s="896"/>
      <c r="DY109" s="896"/>
      <c r="DZ109" s="929"/>
    </row>
    <row r="110" spans="1:131" s="230" customFormat="1" ht="26.25" customHeight="1" x14ac:dyDescent="0.2">
      <c r="A110" s="807" t="s">
        <v>411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440399</v>
      </c>
      <c r="AB110" s="889"/>
      <c r="AC110" s="889"/>
      <c r="AD110" s="889"/>
      <c r="AE110" s="890"/>
      <c r="AF110" s="891">
        <v>416508</v>
      </c>
      <c r="AG110" s="889"/>
      <c r="AH110" s="889"/>
      <c r="AI110" s="889"/>
      <c r="AJ110" s="890"/>
      <c r="AK110" s="891">
        <v>406830</v>
      </c>
      <c r="AL110" s="889"/>
      <c r="AM110" s="889"/>
      <c r="AN110" s="889"/>
      <c r="AO110" s="890"/>
      <c r="AP110" s="892">
        <v>13.2</v>
      </c>
      <c r="AQ110" s="893"/>
      <c r="AR110" s="893"/>
      <c r="AS110" s="893"/>
      <c r="AT110" s="894"/>
      <c r="AU110" s="930" t="s">
        <v>69</v>
      </c>
      <c r="AV110" s="931"/>
      <c r="AW110" s="931"/>
      <c r="AX110" s="931"/>
      <c r="AY110" s="931"/>
      <c r="AZ110" s="860" t="s">
        <v>412</v>
      </c>
      <c r="BA110" s="808"/>
      <c r="BB110" s="808"/>
      <c r="BC110" s="808"/>
      <c r="BD110" s="808"/>
      <c r="BE110" s="808"/>
      <c r="BF110" s="808"/>
      <c r="BG110" s="808"/>
      <c r="BH110" s="808"/>
      <c r="BI110" s="808"/>
      <c r="BJ110" s="808"/>
      <c r="BK110" s="808"/>
      <c r="BL110" s="808"/>
      <c r="BM110" s="808"/>
      <c r="BN110" s="808"/>
      <c r="BO110" s="808"/>
      <c r="BP110" s="809"/>
      <c r="BQ110" s="861">
        <v>4416507</v>
      </c>
      <c r="BR110" s="842"/>
      <c r="BS110" s="842"/>
      <c r="BT110" s="842"/>
      <c r="BU110" s="842"/>
      <c r="BV110" s="842">
        <v>4210558</v>
      </c>
      <c r="BW110" s="842"/>
      <c r="BX110" s="842"/>
      <c r="BY110" s="842"/>
      <c r="BZ110" s="842"/>
      <c r="CA110" s="842">
        <v>3985376</v>
      </c>
      <c r="CB110" s="842"/>
      <c r="CC110" s="842"/>
      <c r="CD110" s="842"/>
      <c r="CE110" s="842"/>
      <c r="CF110" s="866">
        <v>129.1</v>
      </c>
      <c r="CG110" s="867"/>
      <c r="CH110" s="867"/>
      <c r="CI110" s="867"/>
      <c r="CJ110" s="867"/>
      <c r="CK110" s="926" t="s">
        <v>413</v>
      </c>
      <c r="CL110" s="819"/>
      <c r="CM110" s="860" t="s">
        <v>414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418</v>
      </c>
      <c r="B112" s="913"/>
      <c r="C112" s="752" t="s">
        <v>419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420</v>
      </c>
      <c r="BA112" s="752"/>
      <c r="BB112" s="752"/>
      <c r="BC112" s="752"/>
      <c r="BD112" s="752"/>
      <c r="BE112" s="752"/>
      <c r="BF112" s="752"/>
      <c r="BG112" s="752"/>
      <c r="BH112" s="752"/>
      <c r="BI112" s="752"/>
      <c r="BJ112" s="752"/>
      <c r="BK112" s="752"/>
      <c r="BL112" s="752"/>
      <c r="BM112" s="752"/>
      <c r="BN112" s="752"/>
      <c r="BO112" s="752"/>
      <c r="BP112" s="753"/>
      <c r="BQ112" s="816">
        <v>832749</v>
      </c>
      <c r="BR112" s="817"/>
      <c r="BS112" s="817"/>
      <c r="BT112" s="817"/>
      <c r="BU112" s="817"/>
      <c r="BV112" s="817">
        <v>641309</v>
      </c>
      <c r="BW112" s="817"/>
      <c r="BX112" s="817"/>
      <c r="BY112" s="817"/>
      <c r="BZ112" s="817"/>
      <c r="CA112" s="817">
        <v>614636</v>
      </c>
      <c r="CB112" s="817"/>
      <c r="CC112" s="817"/>
      <c r="CD112" s="817"/>
      <c r="CE112" s="817"/>
      <c r="CF112" s="875">
        <v>19.899999999999999</v>
      </c>
      <c r="CG112" s="876"/>
      <c r="CH112" s="876"/>
      <c r="CI112" s="876"/>
      <c r="CJ112" s="876"/>
      <c r="CK112" s="927"/>
      <c r="CL112" s="821"/>
      <c r="CM112" s="815" t="s">
        <v>421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108774</v>
      </c>
      <c r="AB113" s="919"/>
      <c r="AC113" s="919"/>
      <c r="AD113" s="919"/>
      <c r="AE113" s="920"/>
      <c r="AF113" s="921">
        <v>98392</v>
      </c>
      <c r="AG113" s="919"/>
      <c r="AH113" s="919"/>
      <c r="AI113" s="919"/>
      <c r="AJ113" s="920"/>
      <c r="AK113" s="921">
        <v>99952</v>
      </c>
      <c r="AL113" s="919"/>
      <c r="AM113" s="919"/>
      <c r="AN113" s="919"/>
      <c r="AO113" s="920"/>
      <c r="AP113" s="922">
        <v>3.2</v>
      </c>
      <c r="AQ113" s="923"/>
      <c r="AR113" s="923"/>
      <c r="AS113" s="923"/>
      <c r="AT113" s="924"/>
      <c r="AU113" s="932"/>
      <c r="AV113" s="933"/>
      <c r="AW113" s="933"/>
      <c r="AX113" s="933"/>
      <c r="AY113" s="933"/>
      <c r="AZ113" s="815" t="s">
        <v>423</v>
      </c>
      <c r="BA113" s="752"/>
      <c r="BB113" s="752"/>
      <c r="BC113" s="752"/>
      <c r="BD113" s="752"/>
      <c r="BE113" s="752"/>
      <c r="BF113" s="752"/>
      <c r="BG113" s="752"/>
      <c r="BH113" s="752"/>
      <c r="BI113" s="752"/>
      <c r="BJ113" s="752"/>
      <c r="BK113" s="752"/>
      <c r="BL113" s="752"/>
      <c r="BM113" s="752"/>
      <c r="BN113" s="752"/>
      <c r="BO113" s="752"/>
      <c r="BP113" s="753"/>
      <c r="BQ113" s="816">
        <v>145662</v>
      </c>
      <c r="BR113" s="817"/>
      <c r="BS113" s="817"/>
      <c r="BT113" s="817"/>
      <c r="BU113" s="817"/>
      <c r="BV113" s="817">
        <v>145236</v>
      </c>
      <c r="BW113" s="817"/>
      <c r="BX113" s="817"/>
      <c r="BY113" s="817"/>
      <c r="BZ113" s="817"/>
      <c r="CA113" s="817">
        <v>145242</v>
      </c>
      <c r="CB113" s="817"/>
      <c r="CC113" s="817"/>
      <c r="CD113" s="817"/>
      <c r="CE113" s="817"/>
      <c r="CF113" s="875">
        <v>4.7</v>
      </c>
      <c r="CG113" s="876"/>
      <c r="CH113" s="876"/>
      <c r="CI113" s="876"/>
      <c r="CJ113" s="876"/>
      <c r="CK113" s="927"/>
      <c r="CL113" s="821"/>
      <c r="CM113" s="815" t="s">
        <v>424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464</v>
      </c>
      <c r="AB114" s="780"/>
      <c r="AC114" s="780"/>
      <c r="AD114" s="780"/>
      <c r="AE114" s="781"/>
      <c r="AF114" s="782">
        <v>4668</v>
      </c>
      <c r="AG114" s="780"/>
      <c r="AH114" s="780"/>
      <c r="AI114" s="780"/>
      <c r="AJ114" s="781"/>
      <c r="AK114" s="782">
        <v>9968</v>
      </c>
      <c r="AL114" s="780"/>
      <c r="AM114" s="780"/>
      <c r="AN114" s="780"/>
      <c r="AO114" s="781"/>
      <c r="AP114" s="824">
        <v>0.3</v>
      </c>
      <c r="AQ114" s="825"/>
      <c r="AR114" s="825"/>
      <c r="AS114" s="825"/>
      <c r="AT114" s="826"/>
      <c r="AU114" s="932"/>
      <c r="AV114" s="933"/>
      <c r="AW114" s="933"/>
      <c r="AX114" s="933"/>
      <c r="AY114" s="933"/>
      <c r="AZ114" s="815" t="s">
        <v>426</v>
      </c>
      <c r="BA114" s="752"/>
      <c r="BB114" s="752"/>
      <c r="BC114" s="752"/>
      <c r="BD114" s="752"/>
      <c r="BE114" s="752"/>
      <c r="BF114" s="752"/>
      <c r="BG114" s="752"/>
      <c r="BH114" s="752"/>
      <c r="BI114" s="752"/>
      <c r="BJ114" s="752"/>
      <c r="BK114" s="752"/>
      <c r="BL114" s="752"/>
      <c r="BM114" s="752"/>
      <c r="BN114" s="752"/>
      <c r="BO114" s="752"/>
      <c r="BP114" s="753"/>
      <c r="BQ114" s="816">
        <v>862372</v>
      </c>
      <c r="BR114" s="817"/>
      <c r="BS114" s="817"/>
      <c r="BT114" s="817"/>
      <c r="BU114" s="817"/>
      <c r="BV114" s="817">
        <v>871534</v>
      </c>
      <c r="BW114" s="817"/>
      <c r="BX114" s="817"/>
      <c r="BY114" s="817"/>
      <c r="BZ114" s="817"/>
      <c r="CA114" s="817">
        <v>861238</v>
      </c>
      <c r="CB114" s="817"/>
      <c r="CC114" s="817"/>
      <c r="CD114" s="817"/>
      <c r="CE114" s="817"/>
      <c r="CF114" s="875">
        <v>27.9</v>
      </c>
      <c r="CG114" s="876"/>
      <c r="CH114" s="876"/>
      <c r="CI114" s="876"/>
      <c r="CJ114" s="876"/>
      <c r="CK114" s="927"/>
      <c r="CL114" s="821"/>
      <c r="CM114" s="815" t="s">
        <v>427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429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434</v>
      </c>
      <c r="Z117" s="897"/>
      <c r="AA117" s="902">
        <v>549637</v>
      </c>
      <c r="AB117" s="903"/>
      <c r="AC117" s="903"/>
      <c r="AD117" s="903"/>
      <c r="AE117" s="904"/>
      <c r="AF117" s="905">
        <v>519568</v>
      </c>
      <c r="AG117" s="903"/>
      <c r="AH117" s="903"/>
      <c r="AI117" s="903"/>
      <c r="AJ117" s="904"/>
      <c r="AK117" s="905">
        <v>516750</v>
      </c>
      <c r="AL117" s="903"/>
      <c r="AM117" s="903"/>
      <c r="AN117" s="903"/>
      <c r="AO117" s="904"/>
      <c r="AP117" s="906"/>
      <c r="AQ117" s="907"/>
      <c r="AR117" s="907"/>
      <c r="AS117" s="907"/>
      <c r="AT117" s="908"/>
      <c r="AU117" s="932"/>
      <c r="AV117" s="933"/>
      <c r="AW117" s="933"/>
      <c r="AX117" s="933"/>
      <c r="AY117" s="933"/>
      <c r="AZ117" s="863" t="s">
        <v>435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407</v>
      </c>
      <c r="AB118" s="896"/>
      <c r="AC118" s="896"/>
      <c r="AD118" s="896"/>
      <c r="AE118" s="897"/>
      <c r="AF118" s="898" t="s">
        <v>408</v>
      </c>
      <c r="AG118" s="896"/>
      <c r="AH118" s="896"/>
      <c r="AI118" s="896"/>
      <c r="AJ118" s="897"/>
      <c r="AK118" s="898" t="s">
        <v>294</v>
      </c>
      <c r="AL118" s="896"/>
      <c r="AM118" s="896"/>
      <c r="AN118" s="896"/>
      <c r="AO118" s="897"/>
      <c r="AP118" s="899" t="s">
        <v>409</v>
      </c>
      <c r="AQ118" s="900"/>
      <c r="AR118" s="900"/>
      <c r="AS118" s="900"/>
      <c r="AT118" s="901"/>
      <c r="AU118" s="932"/>
      <c r="AV118" s="933"/>
      <c r="AW118" s="933"/>
      <c r="AX118" s="933"/>
      <c r="AY118" s="933"/>
      <c r="AZ118" s="838" t="s">
        <v>437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413</v>
      </c>
      <c r="B119" s="819"/>
      <c r="C119" s="860" t="s">
        <v>414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439</v>
      </c>
      <c r="BP119" s="878"/>
      <c r="BQ119" s="879">
        <v>6257290</v>
      </c>
      <c r="BR119" s="845"/>
      <c r="BS119" s="845"/>
      <c r="BT119" s="845"/>
      <c r="BU119" s="845"/>
      <c r="BV119" s="845">
        <v>5868637</v>
      </c>
      <c r="BW119" s="845"/>
      <c r="BX119" s="845"/>
      <c r="BY119" s="845"/>
      <c r="BZ119" s="845"/>
      <c r="CA119" s="845">
        <v>5606492</v>
      </c>
      <c r="CB119" s="845"/>
      <c r="CC119" s="845"/>
      <c r="CD119" s="845"/>
      <c r="CE119" s="845"/>
      <c r="CF119" s="748"/>
      <c r="CG119" s="749"/>
      <c r="CH119" s="749"/>
      <c r="CI119" s="749"/>
      <c r="CJ119" s="834"/>
      <c r="CK119" s="928"/>
      <c r="CL119" s="823"/>
      <c r="CM119" s="838" t="s">
        <v>440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441</v>
      </c>
      <c r="AV120" s="881"/>
      <c r="AW120" s="881"/>
      <c r="AX120" s="881"/>
      <c r="AY120" s="882"/>
      <c r="AZ120" s="860" t="s">
        <v>442</v>
      </c>
      <c r="BA120" s="808"/>
      <c r="BB120" s="808"/>
      <c r="BC120" s="808"/>
      <c r="BD120" s="808"/>
      <c r="BE120" s="808"/>
      <c r="BF120" s="808"/>
      <c r="BG120" s="808"/>
      <c r="BH120" s="808"/>
      <c r="BI120" s="808"/>
      <c r="BJ120" s="808"/>
      <c r="BK120" s="808"/>
      <c r="BL120" s="808"/>
      <c r="BM120" s="808"/>
      <c r="BN120" s="808"/>
      <c r="BO120" s="808"/>
      <c r="BP120" s="809"/>
      <c r="BQ120" s="861">
        <v>2831509</v>
      </c>
      <c r="BR120" s="842"/>
      <c r="BS120" s="842"/>
      <c r="BT120" s="842"/>
      <c r="BU120" s="842"/>
      <c r="BV120" s="842">
        <v>3453971</v>
      </c>
      <c r="BW120" s="842"/>
      <c r="BX120" s="842"/>
      <c r="BY120" s="842"/>
      <c r="BZ120" s="842"/>
      <c r="CA120" s="842">
        <v>3767881</v>
      </c>
      <c r="CB120" s="842"/>
      <c r="CC120" s="842"/>
      <c r="CD120" s="842"/>
      <c r="CE120" s="842"/>
      <c r="CF120" s="866">
        <v>122</v>
      </c>
      <c r="CG120" s="867"/>
      <c r="CH120" s="867"/>
      <c r="CI120" s="867"/>
      <c r="CJ120" s="867"/>
      <c r="CK120" s="868" t="s">
        <v>443</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832749</v>
      </c>
      <c r="DH120" s="842"/>
      <c r="DI120" s="842"/>
      <c r="DJ120" s="842"/>
      <c r="DK120" s="842"/>
      <c r="DL120" s="842">
        <v>641309</v>
      </c>
      <c r="DM120" s="842"/>
      <c r="DN120" s="842"/>
      <c r="DO120" s="842"/>
      <c r="DP120" s="842"/>
      <c r="DQ120" s="842">
        <v>614636</v>
      </c>
      <c r="DR120" s="842"/>
      <c r="DS120" s="842"/>
      <c r="DT120" s="842"/>
      <c r="DU120" s="842"/>
      <c r="DV120" s="843">
        <v>19.899999999999999</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446</v>
      </c>
      <c r="BA122" s="839"/>
      <c r="BB122" s="839"/>
      <c r="BC122" s="839"/>
      <c r="BD122" s="839"/>
      <c r="BE122" s="839"/>
      <c r="BF122" s="839"/>
      <c r="BG122" s="839"/>
      <c r="BH122" s="839"/>
      <c r="BI122" s="839"/>
      <c r="BJ122" s="839"/>
      <c r="BK122" s="839"/>
      <c r="BL122" s="839"/>
      <c r="BM122" s="839"/>
      <c r="BN122" s="839"/>
      <c r="BO122" s="839"/>
      <c r="BP122" s="840"/>
      <c r="BQ122" s="879">
        <v>4183395</v>
      </c>
      <c r="BR122" s="845"/>
      <c r="BS122" s="845"/>
      <c r="BT122" s="845"/>
      <c r="BU122" s="845"/>
      <c r="BV122" s="845">
        <v>3953964</v>
      </c>
      <c r="BW122" s="845"/>
      <c r="BX122" s="845"/>
      <c r="BY122" s="845"/>
      <c r="BZ122" s="845"/>
      <c r="CA122" s="845">
        <v>3817557</v>
      </c>
      <c r="CB122" s="845"/>
      <c r="CC122" s="845"/>
      <c r="CD122" s="845"/>
      <c r="CE122" s="845"/>
      <c r="CF122" s="846">
        <v>123.6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447</v>
      </c>
      <c r="BP123" s="878"/>
      <c r="BQ123" s="832">
        <v>7014904</v>
      </c>
      <c r="BR123" s="833"/>
      <c r="BS123" s="833"/>
      <c r="BT123" s="833"/>
      <c r="BU123" s="833"/>
      <c r="BV123" s="833">
        <v>7407935</v>
      </c>
      <c r="BW123" s="833"/>
      <c r="BX123" s="833"/>
      <c r="BY123" s="833"/>
      <c r="BZ123" s="833"/>
      <c r="CA123" s="833">
        <v>7585438</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449</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450</v>
      </c>
      <c r="CL125" s="852"/>
      <c r="CM125" s="852"/>
      <c r="CN125" s="852"/>
      <c r="CO125" s="853"/>
      <c r="CP125" s="860" t="s">
        <v>451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454</v>
      </c>
      <c r="AY127" s="812"/>
      <c r="AZ127" s="812"/>
      <c r="BA127" s="812"/>
      <c r="BB127" s="812"/>
      <c r="BC127" s="812"/>
      <c r="BD127" s="812"/>
      <c r="BE127" s="813"/>
      <c r="BF127" s="811" t="s">
        <v>455</v>
      </c>
      <c r="BG127" s="812"/>
      <c r="BH127" s="812"/>
      <c r="BI127" s="812"/>
      <c r="BJ127" s="812"/>
      <c r="BK127" s="812"/>
      <c r="BL127" s="813"/>
      <c r="BM127" s="811" t="s">
        <v>456</v>
      </c>
      <c r="BN127" s="812"/>
      <c r="BO127" s="812"/>
      <c r="BP127" s="812"/>
      <c r="BQ127" s="812"/>
      <c r="BR127" s="812"/>
      <c r="BS127" s="813"/>
      <c r="BT127" s="811" t="s">
        <v>457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459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460</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461</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463</v>
      </c>
      <c r="X129" s="777"/>
      <c r="Y129" s="777"/>
      <c r="Z129" s="778"/>
      <c r="AA129" s="779">
        <v>3517157</v>
      </c>
      <c r="AB129" s="780"/>
      <c r="AC129" s="780"/>
      <c r="AD129" s="780"/>
      <c r="AE129" s="781"/>
      <c r="AF129" s="782">
        <v>3566626</v>
      </c>
      <c r="AG129" s="780"/>
      <c r="AH129" s="780"/>
      <c r="AI129" s="780"/>
      <c r="AJ129" s="781"/>
      <c r="AK129" s="782">
        <v>3473227</v>
      </c>
      <c r="AL129" s="780"/>
      <c r="AM129" s="780"/>
      <c r="AN129" s="780"/>
      <c r="AO129" s="781"/>
      <c r="AP129" s="783"/>
      <c r="AQ129" s="784"/>
      <c r="AR129" s="784"/>
      <c r="AS129" s="784"/>
      <c r="AT129" s="785"/>
      <c r="AU129" s="233"/>
      <c r="AV129" s="233"/>
      <c r="AW129" s="233"/>
      <c r="AX129" s="751" t="s">
        <v>464</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466</v>
      </c>
      <c r="X130" s="777"/>
      <c r="Y130" s="777"/>
      <c r="Z130" s="778"/>
      <c r="AA130" s="779">
        <v>401309</v>
      </c>
      <c r="AB130" s="780"/>
      <c r="AC130" s="780"/>
      <c r="AD130" s="780"/>
      <c r="AE130" s="781"/>
      <c r="AF130" s="782">
        <v>397866</v>
      </c>
      <c r="AG130" s="780"/>
      <c r="AH130" s="780"/>
      <c r="AI130" s="780"/>
      <c r="AJ130" s="781"/>
      <c r="AK130" s="782">
        <v>385261</v>
      </c>
      <c r="AL130" s="780"/>
      <c r="AM130" s="780"/>
      <c r="AN130" s="780"/>
      <c r="AO130" s="781"/>
      <c r="AP130" s="783"/>
      <c r="AQ130" s="784"/>
      <c r="AR130" s="784"/>
      <c r="AS130" s="784"/>
      <c r="AT130" s="785"/>
      <c r="AU130" s="233"/>
      <c r="AV130" s="233"/>
      <c r="AW130" s="233"/>
      <c r="AX130" s="751" t="s">
        <v>467</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468</v>
      </c>
      <c r="X131" s="761"/>
      <c r="Y131" s="761"/>
      <c r="Z131" s="762"/>
      <c r="AA131" s="763">
        <v>3115848</v>
      </c>
      <c r="AB131" s="764"/>
      <c r="AC131" s="764"/>
      <c r="AD131" s="764"/>
      <c r="AE131" s="765"/>
      <c r="AF131" s="766">
        <v>3168760</v>
      </c>
      <c r="AG131" s="764"/>
      <c r="AH131" s="764"/>
      <c r="AI131" s="764"/>
      <c r="AJ131" s="765"/>
      <c r="AK131" s="766">
        <v>3087966</v>
      </c>
      <c r="AL131" s="764"/>
      <c r="AM131" s="764"/>
      <c r="AN131" s="764"/>
      <c r="AO131" s="765"/>
      <c r="AP131" s="767"/>
      <c r="AQ131" s="768"/>
      <c r="AR131" s="768"/>
      <c r="AS131" s="768"/>
      <c r="AT131" s="769"/>
      <c r="AU131" s="233"/>
      <c r="AV131" s="233"/>
      <c r="AW131" s="233"/>
      <c r="AX131" s="729" t="s">
        <v>469</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471</v>
      </c>
      <c r="W132" s="742"/>
      <c r="X132" s="742"/>
      <c r="Y132" s="742"/>
      <c r="Z132" s="743"/>
      <c r="AA132" s="744">
        <v>4.7604376080000002</v>
      </c>
      <c r="AB132" s="745"/>
      <c r="AC132" s="745"/>
      <c r="AD132" s="745"/>
      <c r="AE132" s="746"/>
      <c r="AF132" s="747">
        <v>3.8406821600000001</v>
      </c>
      <c r="AG132" s="745"/>
      <c r="AH132" s="745"/>
      <c r="AI132" s="745"/>
      <c r="AJ132" s="746"/>
      <c r="AK132" s="747">
        <v>4.2581103550000003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472</v>
      </c>
      <c r="W133" s="721"/>
      <c r="X133" s="721"/>
      <c r="Y133" s="721"/>
      <c r="Z133" s="722"/>
      <c r="AA133" s="723">
        <v>5.5</v>
      </c>
      <c r="AB133" s="724"/>
      <c r="AC133" s="724"/>
      <c r="AD133" s="724"/>
      <c r="AE133" s="725"/>
      <c r="AF133" s="723">
        <v>4.5</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xdd/sX1SvCaGqJEerQvokEj6r19hHhkBeWvK86dbRVTt7JdFdbN5JfEZpYO8Dkv4jAXAKdvpbNgAfT7hFmcOA==" saltValue="Uf498zELAYFe3m5z7BXA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AEPhnzxiGsz61vEH1oh9ErO1fOEppay9VL332m9/z4nfbZC/z2Gg9PYReM2FmoMxp+quFDPzzUOvyZiWAP/Ug==" saltValue="Xd8qaWQpqDq/cqvU91Zu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bIqhuzAYgoSy3iHqBepnJtdSrInrpcZiQxnEVnncM1Ti6tmuSMQgWhAUonY5X1J5A/t+mi5/n/aYuokQSoDpIA==" saltValue="DkPO3kVogDjhTnN7udiw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O1"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476</v>
      </c>
      <c r="AP7" s="272"/>
      <c r="AQ7" s="273" t="s">
        <v>477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478</v>
      </c>
      <c r="AQ8" s="279" t="s">
        <v>479</v>
      </c>
      <c r="AR8" s="280" t="s">
        <v>480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481</v>
      </c>
      <c r="AL9" s="1131"/>
      <c r="AM9" s="1131"/>
      <c r="AN9" s="1132"/>
      <c r="AO9" s="281">
        <v>1204019</v>
      </c>
      <c r="AP9" s="281">
        <v>93969</v>
      </c>
      <c r="AQ9" s="282">
        <v>111034</v>
      </c>
      <c r="AR9" s="283">
        <v>-15.4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482</v>
      </c>
      <c r="AL10" s="1131"/>
      <c r="AM10" s="1131"/>
      <c r="AN10" s="1132"/>
      <c r="AO10" s="284">
        <v>14594</v>
      </c>
      <c r="AP10" s="284">
        <v>1139</v>
      </c>
      <c r="AQ10" s="285">
        <v>15617</v>
      </c>
      <c r="AR10" s="286">
        <v>-92.7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483</v>
      </c>
      <c r="AL11" s="1131"/>
      <c r="AM11" s="1131"/>
      <c r="AN11" s="1132"/>
      <c r="AO11" s="284">
        <v>3685</v>
      </c>
      <c r="AP11" s="284">
        <v>288</v>
      </c>
      <c r="AQ11" s="285">
        <v>1538</v>
      </c>
      <c r="AR11" s="286">
        <v>-81.3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484</v>
      </c>
      <c r="AL12" s="1131"/>
      <c r="AM12" s="1131"/>
      <c r="AN12" s="1132"/>
      <c r="AO12" s="284" t="s">
        <v>485</v>
      </c>
      <c r="AP12" s="284" t="s">
        <v>485</v>
      </c>
      <c r="AQ12" s="285">
        <v>0</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486</v>
      </c>
      <c r="AL13" s="1131"/>
      <c r="AM13" s="1131"/>
      <c r="AN13" s="1132"/>
      <c r="AO13" s="284">
        <v>75282</v>
      </c>
      <c r="AP13" s="284">
        <v>5875</v>
      </c>
      <c r="AQ13" s="285">
        <v>4378</v>
      </c>
      <c r="AR13" s="286">
        <v>34.200000000000003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487</v>
      </c>
      <c r="AL14" s="1131"/>
      <c r="AM14" s="1131"/>
      <c r="AN14" s="1132"/>
      <c r="AO14" s="284">
        <v>17745</v>
      </c>
      <c r="AP14" s="284">
        <v>1385</v>
      </c>
      <c r="AQ14" s="285">
        <v>2499</v>
      </c>
      <c r="AR14" s="286">
        <v>-44.6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488</v>
      </c>
      <c r="AL15" s="1134"/>
      <c r="AM15" s="1134"/>
      <c r="AN15" s="1135"/>
      <c r="AO15" s="284">
        <v>-65555</v>
      </c>
      <c r="AP15" s="284">
        <v>-5116</v>
      </c>
      <c r="AQ15" s="285">
        <v>-6867</v>
      </c>
      <c r="AR15" s="286">
        <v>-25.5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1249770</v>
      </c>
      <c r="AP16" s="284">
        <v>97539</v>
      </c>
      <c r="AQ16" s="285">
        <v>128199</v>
      </c>
      <c r="AR16" s="286">
        <v>-23.9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493</v>
      </c>
      <c r="AL21" s="1137"/>
      <c r="AM21" s="1137"/>
      <c r="AN21" s="1138"/>
      <c r="AO21" s="297">
        <v>7.96</v>
      </c>
      <c r="AP21" s="298">
        <v>10.85</v>
      </c>
      <c r="AQ21" s="299">
        <v>-2.89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494</v>
      </c>
      <c r="AL22" s="1137"/>
      <c r="AM22" s="1137"/>
      <c r="AN22" s="1138"/>
      <c r="AO22" s="302">
        <v>99.7</v>
      </c>
      <c r="AP22" s="303">
        <v>96.2</v>
      </c>
      <c r="AQ22" s="304">
        <v>3.5</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476</v>
      </c>
      <c r="AP30" s="272"/>
      <c r="AQ30" s="273" t="s">
        <v>477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498</v>
      </c>
      <c r="AL32" s="1121"/>
      <c r="AM32" s="1121"/>
      <c r="AN32" s="1122"/>
      <c r="AO32" s="312">
        <v>406830</v>
      </c>
      <c r="AP32" s="312">
        <v>31751</v>
      </c>
      <c r="AQ32" s="313">
        <v>62185</v>
      </c>
      <c r="AR32" s="314">
        <v>-48.9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499</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500</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501</v>
      </c>
      <c r="AL35" s="1121"/>
      <c r="AM35" s="1121"/>
      <c r="AN35" s="1122"/>
      <c r="AO35" s="312">
        <v>99952</v>
      </c>
      <c r="AP35" s="312">
        <v>7801</v>
      </c>
      <c r="AQ35" s="313">
        <v>15497</v>
      </c>
      <c r="AR35" s="314">
        <v>-49.7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502</v>
      </c>
      <c r="AL36" s="1121"/>
      <c r="AM36" s="1121"/>
      <c r="AN36" s="1122"/>
      <c r="AO36" s="312">
        <v>9968</v>
      </c>
      <c r="AP36" s="312">
        <v>778</v>
      </c>
      <c r="AQ36" s="313">
        <v>3842</v>
      </c>
      <c r="AR36" s="314">
        <v>-79.8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503</v>
      </c>
      <c r="AL37" s="1121"/>
      <c r="AM37" s="1121"/>
      <c r="AN37" s="1122"/>
      <c r="AO37" s="312" t="s">
        <v>485</v>
      </c>
      <c r="AP37" s="312" t="s">
        <v>485</v>
      </c>
      <c r="AQ37" s="313">
        <v>306</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504</v>
      </c>
      <c r="AL38" s="1124"/>
      <c r="AM38" s="1124"/>
      <c r="AN38" s="1125"/>
      <c r="AO38" s="315" t="s">
        <v>485</v>
      </c>
      <c r="AP38" s="315" t="s">
        <v>485</v>
      </c>
      <c r="AQ38" s="316">
        <v>4</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505</v>
      </c>
      <c r="AL39" s="1124"/>
      <c r="AM39" s="1124"/>
      <c r="AN39" s="1125"/>
      <c r="AO39" s="312" t="s">
        <v>485</v>
      </c>
      <c r="AP39" s="312" t="s">
        <v>485</v>
      </c>
      <c r="AQ39" s="313">
        <v>-2250</v>
      </c>
      <c r="AR39" s="314" t="s">
        <v>485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506</v>
      </c>
      <c r="AL40" s="1121"/>
      <c r="AM40" s="1121"/>
      <c r="AN40" s="1122"/>
      <c r="AO40" s="312">
        <v>-385261</v>
      </c>
      <c r="AP40" s="312">
        <v>-30068</v>
      </c>
      <c r="AQ40" s="313">
        <v>-52332</v>
      </c>
      <c r="AR40" s="314">
        <v>-42.5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131489</v>
      </c>
      <c r="AP41" s="312">
        <v>10262</v>
      </c>
      <c r="AQ41" s="313">
        <v>27253</v>
      </c>
      <c r="AR41" s="314">
        <v>-62.3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476</v>
      </c>
      <c r="AN49" s="1115" t="s">
        <v>509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510</v>
      </c>
      <c r="AO50" s="329" t="s">
        <v>511</v>
      </c>
      <c r="AP50" s="330" t="s">
        <v>512</v>
      </c>
      <c r="AQ50" s="331" t="s">
        <v>513</v>
      </c>
      <c r="AR50" s="332" t="s">
        <v>514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431611</v>
      </c>
      <c r="AN51" s="334">
        <v>32440</v>
      </c>
      <c r="AO51" s="335">
        <v>327.9</v>
      </c>
      <c r="AP51" s="336">
        <v>103390</v>
      </c>
      <c r="AQ51" s="337">
        <v>17.100000000000001</v>
      </c>
      <c r="AR51" s="338">
        <v>310.8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288497</v>
      </c>
      <c r="AN52" s="342">
        <v>21683</v>
      </c>
      <c r="AO52" s="343">
        <v>225.8</v>
      </c>
      <c r="AP52" s="344">
        <v>51269</v>
      </c>
      <c r="AQ52" s="345">
        <v>4.5999999999999996</v>
      </c>
      <c r="AR52" s="346">
        <v>221.2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680571</v>
      </c>
      <c r="AN53" s="334">
        <v>51302</v>
      </c>
      <c r="AO53" s="335">
        <v>58.1</v>
      </c>
      <c r="AP53" s="336">
        <v>117234</v>
      </c>
      <c r="AQ53" s="337">
        <v>13.4</v>
      </c>
      <c r="AR53" s="338">
        <v>44.7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612778</v>
      </c>
      <c r="AN54" s="342">
        <v>46192</v>
      </c>
      <c r="AO54" s="343">
        <v>113</v>
      </c>
      <c r="AP54" s="344">
        <v>59796</v>
      </c>
      <c r="AQ54" s="345">
        <v>16.600000000000001</v>
      </c>
      <c r="AR54" s="346">
        <v>96.4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781903</v>
      </c>
      <c r="AN55" s="334">
        <v>59797</v>
      </c>
      <c r="AO55" s="335">
        <v>16.600000000000001</v>
      </c>
      <c r="AP55" s="336">
        <v>97758</v>
      </c>
      <c r="AQ55" s="337">
        <v>-16.600000000000001</v>
      </c>
      <c r="AR55" s="338">
        <v>33.200000000000003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709227</v>
      </c>
      <c r="AN56" s="342">
        <v>54239</v>
      </c>
      <c r="AO56" s="343">
        <v>17.399999999999999</v>
      </c>
      <c r="AP56" s="344">
        <v>45946</v>
      </c>
      <c r="AQ56" s="345">
        <v>-23.2</v>
      </c>
      <c r="AR56" s="346">
        <v>40.6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273859</v>
      </c>
      <c r="AN57" s="334">
        <v>21133</v>
      </c>
      <c r="AO57" s="335">
        <v>-64.7</v>
      </c>
      <c r="AP57" s="336">
        <v>91338</v>
      </c>
      <c r="AQ57" s="337">
        <v>-6.6</v>
      </c>
      <c r="AR57" s="338">
        <v>-58.1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196234</v>
      </c>
      <c r="AN58" s="342">
        <v>15143</v>
      </c>
      <c r="AO58" s="343">
        <v>-72.099999999999994</v>
      </c>
      <c r="AP58" s="344">
        <v>43989</v>
      </c>
      <c r="AQ58" s="345">
        <v>-4.3</v>
      </c>
      <c r="AR58" s="346">
        <v>-67.8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246722</v>
      </c>
      <c r="AN59" s="334">
        <v>19256</v>
      </c>
      <c r="AO59" s="335">
        <v>-8.9</v>
      </c>
      <c r="AP59" s="336">
        <v>103975</v>
      </c>
      <c r="AQ59" s="337">
        <v>13.8</v>
      </c>
      <c r="AR59" s="338">
        <v>-22.7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189531</v>
      </c>
      <c r="AN60" s="342">
        <v>14792</v>
      </c>
      <c r="AO60" s="343">
        <v>-2.2999999999999998</v>
      </c>
      <c r="AP60" s="344">
        <v>52698</v>
      </c>
      <c r="AQ60" s="345">
        <v>19.8</v>
      </c>
      <c r="AR60" s="346">
        <v>-22.1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482933</v>
      </c>
      <c r="AN61" s="349">
        <v>36786</v>
      </c>
      <c r="AO61" s="350">
        <v>65.8</v>
      </c>
      <c r="AP61" s="351">
        <v>102739</v>
      </c>
      <c r="AQ61" s="352">
        <v>4.2</v>
      </c>
      <c r="AR61" s="338">
        <v>61.6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399253</v>
      </c>
      <c r="AN62" s="342">
        <v>30410</v>
      </c>
      <c r="AO62" s="343">
        <v>56.4</v>
      </c>
      <c r="AP62" s="344">
        <v>50740</v>
      </c>
      <c r="AQ62" s="345">
        <v>2.7</v>
      </c>
      <c r="AR62" s="346">
        <v>53.7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bpgDEgt8CrikLviiR2asTTy9/oc4zoSpSEz1pDlprN+Q4b4Ak45lGk+MUbwylWrljPcn5+b0XNRcexaBiv4Mg==" saltValue="M9r37Af53qB8XKg69Czm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nuThsyBNVJe1GRzfbNwlWARncXb5lbDxMH7ibul6tAz0M1S28OfyEwX06SriwDFcfQwHYm2GR53ZeJuxpdzKjQ==" saltValue="wPax3RkboDWnzP16Iz3QR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rEw2Ip6eZDnSMv+oDdXlmw2F9fSfS1sjgoBmgclIUc/aaxQORlFGFjMBo2TwYeLD6xkVsfjZoTFJhp/7+HSq+A==" saltValue="ointGNwFndyQYsKAXJ4z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46.64</v>
      </c>
      <c r="G47" s="12">
        <v>41.49</v>
      </c>
      <c r="H47" s="12">
        <v>39.71</v>
      </c>
      <c r="I47" s="12">
        <v>41.71</v>
      </c>
      <c r="J47" s="13">
        <v>45.25</v>
      </c>
    </row>
    <row r="48" spans="2:10" ht="57.75" customHeight="1" x14ac:dyDescent="0.2">
      <c r="B48" s="14"/>
      <c r="C48" s="1141" t="s">
        <v>4</v>
      </c>
      <c r="D48" s="1141"/>
      <c r="E48" s="1142"/>
      <c r="F48" s="15">
        <v>0.87</v>
      </c>
      <c r="G48" s="16">
        <v>1.65</v>
      </c>
      <c r="H48" s="16">
        <v>5.16</v>
      </c>
      <c r="I48" s="16">
        <v>4.6500000000000004</v>
      </c>
      <c r="J48" s="17">
        <v>4.74</v>
      </c>
    </row>
    <row r="49" spans="2:10" ht="57.75" customHeight="1" thickBot="1" x14ac:dyDescent="0.25">
      <c r="B49" s="18"/>
      <c r="C49" s="1143" t="s">
        <v>5</v>
      </c>
      <c r="D49" s="1143"/>
      <c r="E49" s="1144"/>
      <c r="F49" s="19" t="s">
        <v>528</v>
      </c>
      <c r="G49" s="20" t="s">
        <v>529</v>
      </c>
      <c r="H49" s="20">
        <v>4.4000000000000004</v>
      </c>
      <c r="I49" s="20">
        <v>2.12</v>
      </c>
      <c r="J49" s="21">
        <v>2.38</v>
      </c>
    </row>
    <row r="50" spans="2:10" ht="13.2" x14ac:dyDescent="0.2"/>
  </sheetData>
  <sheetProtection algorithmName="SHA-512" hashValue="QLnBeIksrRccdzSUQGyJ8nwdJrKSwV0M69NVAuE1lVYOCYJ0o/Ny4LVlbXPGgtzo/9wN7JJq37bYzI/jmy0Dsg==" saltValue="WCywgouNXaZU7C1s5BKO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530</v>
      </c>
      <c r="D34" s="1151"/>
      <c r="E34" s="1152"/>
      <c r="F34" s="32">
        <v>0.87</v>
      </c>
      <c r="G34" s="33">
        <v>1.65</v>
      </c>
      <c r="H34" s="33">
        <v>5.15</v>
      </c>
      <c r="I34" s="33">
        <v>4.6500000000000004</v>
      </c>
      <c r="J34" s="34">
        <v>4.7300000000000004</v>
      </c>
      <c r="K34" s="22"/>
      <c r="L34" s="22"/>
      <c r="M34" s="22"/>
      <c r="N34" s="22"/>
      <c r="O34" s="22"/>
      <c r="P34" s="22"/>
    </row>
    <row r="35" spans="1:16" ht="39" customHeight="1" x14ac:dyDescent="0.2">
      <c r="A35" s="22"/>
      <c r="B35" s="35"/>
      <c r="C35" s="1145" t="s">
        <v>531</v>
      </c>
      <c r="D35" s="1146"/>
      <c r="E35" s="1147"/>
      <c r="F35" s="36">
        <v>0.4</v>
      </c>
      <c r="G35" s="37">
        <v>0.42</v>
      </c>
      <c r="H35" s="37">
        <v>0.59</v>
      </c>
      <c r="I35" s="37">
        <v>0.83</v>
      </c>
      <c r="J35" s="38">
        <v>0.72</v>
      </c>
      <c r="K35" s="22"/>
      <c r="L35" s="22"/>
      <c r="M35" s="22"/>
      <c r="N35" s="22"/>
      <c r="O35" s="22"/>
      <c r="P35" s="22"/>
    </row>
    <row r="36" spans="1:16" ht="39" customHeight="1" x14ac:dyDescent="0.2">
      <c r="A36" s="22"/>
      <c r="B36" s="35"/>
      <c r="C36" s="1145" t="s">
        <v>532</v>
      </c>
      <c r="D36" s="1146"/>
      <c r="E36" s="1147"/>
      <c r="F36" s="36">
        <v>0.44</v>
      </c>
      <c r="G36" s="37">
        <v>1.18</v>
      </c>
      <c r="H36" s="37">
        <v>1.97</v>
      </c>
      <c r="I36" s="37">
        <v>1.1200000000000001</v>
      </c>
      <c r="J36" s="38">
        <v>0.33</v>
      </c>
      <c r="K36" s="22"/>
      <c r="L36" s="22"/>
      <c r="M36" s="22"/>
      <c r="N36" s="22"/>
      <c r="O36" s="22"/>
      <c r="P36" s="22"/>
    </row>
    <row r="37" spans="1:16" ht="39" customHeight="1" x14ac:dyDescent="0.2">
      <c r="A37" s="22"/>
      <c r="B37" s="35"/>
      <c r="C37" s="1145" t="s">
        <v>533</v>
      </c>
      <c r="D37" s="1146"/>
      <c r="E37" s="1147"/>
      <c r="F37" s="36">
        <v>0.19</v>
      </c>
      <c r="G37" s="37">
        <v>0.21</v>
      </c>
      <c r="H37" s="37">
        <v>0.19</v>
      </c>
      <c r="I37" s="37">
        <v>0.32</v>
      </c>
      <c r="J37" s="38">
        <v>0.28000000000000003</v>
      </c>
      <c r="K37" s="22"/>
      <c r="L37" s="22"/>
      <c r="M37" s="22"/>
      <c r="N37" s="22"/>
      <c r="O37" s="22"/>
      <c r="P37" s="22"/>
    </row>
    <row r="38" spans="1:16" ht="39" customHeight="1" x14ac:dyDescent="0.2">
      <c r="A38" s="22"/>
      <c r="B38" s="35"/>
      <c r="C38" s="1145" t="s">
        <v>534</v>
      </c>
      <c r="D38" s="1146"/>
      <c r="E38" s="1147"/>
      <c r="F38" s="36" t="s">
        <v>485</v>
      </c>
      <c r="G38" s="37">
        <v>0.09</v>
      </c>
      <c r="H38" s="37">
        <v>0.08</v>
      </c>
      <c r="I38" s="37">
        <v>0.02</v>
      </c>
      <c r="J38" s="38">
        <v>0.21</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536</v>
      </c>
      <c r="D43" s="1149"/>
      <c r="E43" s="1150"/>
      <c r="F43" s="41">
        <v>0.84</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7Op+EABSK/4qDWbW8e0xEEI2uMLKVq9IhEuxwMNgFR019DebTnI0SvETYgffeTPdtreIYJ23mUQojGdwYqeAw==" saltValue="zvLshaMbqqTh3bB0e7Ig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435</v>
      </c>
      <c r="L45" s="60">
        <v>431</v>
      </c>
      <c r="M45" s="60">
        <v>440</v>
      </c>
      <c r="N45" s="60">
        <v>417</v>
      </c>
      <c r="O45" s="61">
        <v>407</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157</v>
      </c>
      <c r="L48" s="64">
        <v>120</v>
      </c>
      <c r="M48" s="64">
        <v>109</v>
      </c>
      <c r="N48" s="64">
        <v>98</v>
      </c>
      <c r="O48" s="65">
        <v>100</v>
      </c>
      <c r="P48" s="48"/>
      <c r="Q48" s="48"/>
      <c r="R48" s="48"/>
      <c r="S48" s="48"/>
      <c r="T48" s="48"/>
      <c r="U48" s="48"/>
    </row>
    <row r="49" spans="1:21" ht="30.75" customHeight="1" x14ac:dyDescent="0.2">
      <c r="A49" s="48"/>
      <c r="B49" s="1178"/>
      <c r="C49" s="1179"/>
      <c r="D49" s="62"/>
      <c r="E49" s="1155" t="s">
        <v>14</v>
      </c>
      <c r="F49" s="1155"/>
      <c r="G49" s="1155"/>
      <c r="H49" s="1155"/>
      <c r="I49" s="1155"/>
      <c r="J49" s="1156"/>
      <c r="K49" s="63">
        <v>0</v>
      </c>
      <c r="L49" s="64">
        <v>0</v>
      </c>
      <c r="M49" s="64">
        <v>0</v>
      </c>
      <c r="N49" s="64">
        <v>5</v>
      </c>
      <c r="O49" s="65">
        <v>10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406</v>
      </c>
      <c r="L52" s="64">
        <v>405</v>
      </c>
      <c r="M52" s="64">
        <v>402</v>
      </c>
      <c r="N52" s="64">
        <v>398</v>
      </c>
      <c r="O52" s="65">
        <v>385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186</v>
      </c>
      <c r="L53" s="69">
        <v>146</v>
      </c>
      <c r="M53" s="69">
        <v>147</v>
      </c>
      <c r="N53" s="69">
        <v>122</v>
      </c>
      <c r="O53" s="70">
        <v>132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nFXveTNoQdg30wpOzRgza5Jy3cM4ms0aogrS+BXVelkvoRXth9J6tXTTGpodf00+DIzapr0fHLN7OSRstRwQ==" saltValue="d2raaepyP+UJRh71lq5Ny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96" t="s">
        <v>30</v>
      </c>
      <c r="C41" s="1197"/>
      <c r="D41" s="105"/>
      <c r="E41" s="1198" t="s">
        <v>31</v>
      </c>
      <c r="F41" s="1198"/>
      <c r="G41" s="1198"/>
      <c r="H41" s="1199"/>
      <c r="I41" s="355">
        <v>4229</v>
      </c>
      <c r="J41" s="356">
        <v>4319</v>
      </c>
      <c r="K41" s="356">
        <v>4417</v>
      </c>
      <c r="L41" s="356">
        <v>4211</v>
      </c>
      <c r="M41" s="357">
        <v>3985</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1153</v>
      </c>
      <c r="J43" s="359">
        <v>1041</v>
      </c>
      <c r="K43" s="359">
        <v>833</v>
      </c>
      <c r="L43" s="359">
        <v>641</v>
      </c>
      <c r="M43" s="360">
        <v>615</v>
      </c>
    </row>
    <row r="44" spans="2:13" ht="27.75" customHeight="1" x14ac:dyDescent="0.2">
      <c r="B44" s="1186"/>
      <c r="C44" s="1187"/>
      <c r="D44" s="106"/>
      <c r="E44" s="1190" t="s">
        <v>34</v>
      </c>
      <c r="F44" s="1190"/>
      <c r="G44" s="1190"/>
      <c r="H44" s="1191"/>
      <c r="I44" s="358">
        <v>3</v>
      </c>
      <c r="J44" s="359">
        <v>55</v>
      </c>
      <c r="K44" s="359">
        <v>146</v>
      </c>
      <c r="L44" s="359">
        <v>145</v>
      </c>
      <c r="M44" s="360">
        <v>145</v>
      </c>
    </row>
    <row r="45" spans="2:13" ht="27.75" customHeight="1" x14ac:dyDescent="0.2">
      <c r="B45" s="1186"/>
      <c r="C45" s="1187"/>
      <c r="D45" s="106"/>
      <c r="E45" s="1190" t="s">
        <v>35</v>
      </c>
      <c r="F45" s="1190"/>
      <c r="G45" s="1190"/>
      <c r="H45" s="1191"/>
      <c r="I45" s="358">
        <v>912</v>
      </c>
      <c r="J45" s="359">
        <v>849</v>
      </c>
      <c r="K45" s="359">
        <v>862</v>
      </c>
      <c r="L45" s="359">
        <v>872</v>
      </c>
      <c r="M45" s="360">
        <v>861</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3202</v>
      </c>
      <c r="J50" s="359">
        <v>2907</v>
      </c>
      <c r="K50" s="359">
        <v>2832</v>
      </c>
      <c r="L50" s="359">
        <v>3454</v>
      </c>
      <c r="M50" s="360">
        <v>3768</v>
      </c>
    </row>
    <row r="51" spans="2:13" ht="27.75" customHeight="1" x14ac:dyDescent="0.2">
      <c r="B51" s="1186"/>
      <c r="C51" s="1187"/>
      <c r="D51" s="106"/>
      <c r="E51" s="1190" t="s">
        <v>42</v>
      </c>
      <c r="F51" s="1190"/>
      <c r="G51" s="1190"/>
      <c r="H51" s="1191"/>
      <c r="I51" s="358" t="s">
        <v>485</v>
      </c>
      <c r="J51" s="359" t="s">
        <v>485</v>
      </c>
      <c r="K51" s="359" t="s">
        <v>485</v>
      </c>
      <c r="L51" s="359" t="s">
        <v>485</v>
      </c>
      <c r="M51" s="360" t="s">
        <v>485</v>
      </c>
    </row>
    <row r="52" spans="2:13" ht="27.75" customHeight="1" x14ac:dyDescent="0.2">
      <c r="B52" s="1188"/>
      <c r="C52" s="1189"/>
      <c r="D52" s="106"/>
      <c r="E52" s="1190" t="s">
        <v>43</v>
      </c>
      <c r="F52" s="1190"/>
      <c r="G52" s="1190"/>
      <c r="H52" s="1191"/>
      <c r="I52" s="358">
        <v>4491</v>
      </c>
      <c r="J52" s="359">
        <v>4184</v>
      </c>
      <c r="K52" s="359">
        <v>4183</v>
      </c>
      <c r="L52" s="359">
        <v>3954</v>
      </c>
      <c r="M52" s="360">
        <v>3818</v>
      </c>
    </row>
    <row r="53" spans="2:13" ht="27.75" customHeight="1" thickBot="1" x14ac:dyDescent="0.25">
      <c r="B53" s="1192" t="s">
        <v>19</v>
      </c>
      <c r="C53" s="1193"/>
      <c r="D53" s="110"/>
      <c r="E53" s="1194" t="s">
        <v>44</v>
      </c>
      <c r="F53" s="1194"/>
      <c r="G53" s="1194"/>
      <c r="H53" s="1195"/>
      <c r="I53" s="361">
        <v>-1397</v>
      </c>
      <c r="J53" s="362">
        <v>-827</v>
      </c>
      <c r="K53" s="362">
        <v>-758</v>
      </c>
      <c r="L53" s="362">
        <v>-1539</v>
      </c>
      <c r="M53" s="363">
        <v>-1979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CgDkSMHEfUlBl8mcQ+TOo7Jp29uJzlIVY3rZWdLV3vCoNV4cCvLT/RI2KLXovWrMe4yYerMQ34p8ZjyR+FxGw==" saltValue="PoeOPhzUe5c6IeuEgvUK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525</v>
      </c>
      <c r="G54" s="119" t="s">
        <v>526</v>
      </c>
      <c r="H54" s="120" t="s">
        <v>527</v>
      </c>
    </row>
    <row r="55" spans="2:8" ht="52.5" customHeight="1" x14ac:dyDescent="0.2">
      <c r="B55" s="121"/>
      <c r="C55" s="1211" t="s">
        <v>46</v>
      </c>
      <c r="D55" s="1211"/>
      <c r="E55" s="1212"/>
      <c r="F55" s="122">
        <v>1397</v>
      </c>
      <c r="G55" s="122">
        <v>1488</v>
      </c>
      <c r="H55" s="123">
        <v>1572</v>
      </c>
    </row>
    <row r="56" spans="2:8" ht="52.5" customHeight="1" x14ac:dyDescent="0.2">
      <c r="B56" s="124"/>
      <c r="C56" s="1213" t="s">
        <v>47</v>
      </c>
      <c r="D56" s="1213"/>
      <c r="E56" s="1214"/>
      <c r="F56" s="125">
        <v>8</v>
      </c>
      <c r="G56" s="125">
        <v>136</v>
      </c>
      <c r="H56" s="126">
        <v>154</v>
      </c>
    </row>
    <row r="57" spans="2:8" ht="53.25" customHeight="1" x14ac:dyDescent="0.2">
      <c r="B57" s="124"/>
      <c r="C57" s="1215" t="s">
        <v>48</v>
      </c>
      <c r="D57" s="1215"/>
      <c r="E57" s="1216"/>
      <c r="F57" s="127">
        <v>1107</v>
      </c>
      <c r="G57" s="127">
        <v>1471</v>
      </c>
      <c r="H57" s="128">
        <v>1669</v>
      </c>
    </row>
    <row r="58" spans="2:8" ht="45.75" customHeight="1" x14ac:dyDescent="0.2">
      <c r="B58" s="129"/>
      <c r="C58" s="1203" t="s">
        <v>550</v>
      </c>
      <c r="D58" s="1204"/>
      <c r="E58" s="1205"/>
      <c r="F58" s="130">
        <v>721</v>
      </c>
      <c r="G58" s="130">
        <v>856</v>
      </c>
      <c r="H58" s="131">
        <v>959</v>
      </c>
    </row>
    <row r="59" spans="2:8" ht="45.75" customHeight="1" x14ac:dyDescent="0.2">
      <c r="B59" s="129"/>
      <c r="C59" s="1203" t="s">
        <v>551</v>
      </c>
      <c r="D59" s="1204"/>
      <c r="E59" s="1205"/>
      <c r="F59" s="130">
        <v>155</v>
      </c>
      <c r="G59" s="130">
        <v>349</v>
      </c>
      <c r="H59" s="131">
        <v>448</v>
      </c>
    </row>
    <row r="60" spans="2:8" ht="45.75" customHeight="1" x14ac:dyDescent="0.2">
      <c r="B60" s="129"/>
      <c r="C60" s="1203" t="s">
        <v>552</v>
      </c>
      <c r="D60" s="1204"/>
      <c r="E60" s="1205"/>
      <c r="F60" s="130">
        <v>148</v>
      </c>
      <c r="G60" s="130">
        <v>192</v>
      </c>
      <c r="H60" s="131">
        <v>193</v>
      </c>
    </row>
    <row r="61" spans="2:8" ht="45.75" customHeight="1" x14ac:dyDescent="0.2">
      <c r="B61" s="129"/>
      <c r="C61" s="1203" t="s">
        <v>553</v>
      </c>
      <c r="D61" s="1204"/>
      <c r="E61" s="1205"/>
      <c r="F61" s="130">
        <v>33</v>
      </c>
      <c r="G61" s="130">
        <v>33</v>
      </c>
      <c r="H61" s="131">
        <v>33</v>
      </c>
    </row>
    <row r="62" spans="2:8" ht="45.75" customHeight="1" thickBot="1" x14ac:dyDescent="0.25">
      <c r="B62" s="132"/>
      <c r="C62" s="1206" t="s">
        <v>554</v>
      </c>
      <c r="D62" s="1207"/>
      <c r="E62" s="1208"/>
      <c r="F62" s="133">
        <v>26</v>
      </c>
      <c r="G62" s="133">
        <v>26</v>
      </c>
      <c r="H62" s="134">
        <v>26</v>
      </c>
    </row>
    <row r="63" spans="2:8" ht="52.5" customHeight="1" thickBot="1" x14ac:dyDescent="0.25">
      <c r="B63" s="135"/>
      <c r="C63" s="1209" t="s">
        <v>49</v>
      </c>
      <c r="D63" s="1209"/>
      <c r="E63" s="1210"/>
      <c r="F63" s="136">
        <v>2511</v>
      </c>
      <c r="G63" s="136">
        <v>3094</v>
      </c>
      <c r="H63" s="137">
        <v>3395</v>
      </c>
    </row>
    <row r="64" spans="2:8" ht="13.2" x14ac:dyDescent="0.2"/>
  </sheetData>
  <sheetProtection algorithmName="SHA-512" hashValue="J95RIpecpOAYI4mD+m2iOiOsv96+TtQMac28MONFLCX+wF8qt9XuS7eCFuz1DmGk9JC4vzXYlo1igc9BRU51Zw==" saltValue="P7tjFxOUs9hxeUfCnBgb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32440</v>
      </c>
      <c r="E3" s="156"/>
      <c r="F3" s="157">
        <v>103390</v>
      </c>
      <c r="G3" s="158"/>
      <c r="H3" s="159"/>
    </row>
    <row r="4" spans="1:8" x14ac:dyDescent="0.2">
      <c r="A4" s="160"/>
      <c r="B4" s="161"/>
      <c r="C4" s="162"/>
      <c r="D4" s="163">
        <v>21683</v>
      </c>
      <c r="E4" s="164"/>
      <c r="F4" s="165">
        <v>51269</v>
      </c>
      <c r="G4" s="166"/>
      <c r="H4" s="167"/>
    </row>
    <row r="5" spans="1:8" x14ac:dyDescent="0.2">
      <c r="A5" s="148" t="s">
        <v>517</v>
      </c>
      <c r="B5" s="153"/>
      <c r="C5" s="154"/>
      <c r="D5" s="155">
        <v>51302</v>
      </c>
      <c r="E5" s="156"/>
      <c r="F5" s="157">
        <v>117234</v>
      </c>
      <c r="G5" s="158"/>
      <c r="H5" s="159"/>
    </row>
    <row r="6" spans="1:8" x14ac:dyDescent="0.2">
      <c r="A6" s="160"/>
      <c r="B6" s="161"/>
      <c r="C6" s="162"/>
      <c r="D6" s="163">
        <v>46192</v>
      </c>
      <c r="E6" s="164"/>
      <c r="F6" s="165">
        <v>59796</v>
      </c>
      <c r="G6" s="166"/>
      <c r="H6" s="167"/>
    </row>
    <row r="7" spans="1:8" x14ac:dyDescent="0.2">
      <c r="A7" s="148" t="s">
        <v>518</v>
      </c>
      <c r="B7" s="153"/>
      <c r="C7" s="154"/>
      <c r="D7" s="155">
        <v>59797</v>
      </c>
      <c r="E7" s="156"/>
      <c r="F7" s="157">
        <v>97758</v>
      </c>
      <c r="G7" s="158"/>
      <c r="H7" s="159"/>
    </row>
    <row r="8" spans="1:8" x14ac:dyDescent="0.2">
      <c r="A8" s="160"/>
      <c r="B8" s="161"/>
      <c r="C8" s="162"/>
      <c r="D8" s="163">
        <v>54239</v>
      </c>
      <c r="E8" s="164"/>
      <c r="F8" s="165">
        <v>45946</v>
      </c>
      <c r="G8" s="166"/>
      <c r="H8" s="167"/>
    </row>
    <row r="9" spans="1:8" x14ac:dyDescent="0.2">
      <c r="A9" s="148" t="s">
        <v>519</v>
      </c>
      <c r="B9" s="153"/>
      <c r="C9" s="154"/>
      <c r="D9" s="155">
        <v>21133</v>
      </c>
      <c r="E9" s="156"/>
      <c r="F9" s="157">
        <v>91338</v>
      </c>
      <c r="G9" s="158"/>
      <c r="H9" s="159"/>
    </row>
    <row r="10" spans="1:8" x14ac:dyDescent="0.2">
      <c r="A10" s="160"/>
      <c r="B10" s="161"/>
      <c r="C10" s="162"/>
      <c r="D10" s="163">
        <v>15143</v>
      </c>
      <c r="E10" s="164"/>
      <c r="F10" s="165">
        <v>43989</v>
      </c>
      <c r="G10" s="166"/>
      <c r="H10" s="167"/>
    </row>
    <row r="11" spans="1:8" x14ac:dyDescent="0.2">
      <c r="A11" s="148" t="s">
        <v>520</v>
      </c>
      <c r="B11" s="153"/>
      <c r="C11" s="154"/>
      <c r="D11" s="155">
        <v>19256</v>
      </c>
      <c r="E11" s="156"/>
      <c r="F11" s="157">
        <v>103975</v>
      </c>
      <c r="G11" s="158"/>
      <c r="H11" s="159"/>
    </row>
    <row r="12" spans="1:8" x14ac:dyDescent="0.2">
      <c r="A12" s="160"/>
      <c r="B12" s="161"/>
      <c r="C12" s="168"/>
      <c r="D12" s="163">
        <v>14792</v>
      </c>
      <c r="E12" s="164"/>
      <c r="F12" s="165">
        <v>52698</v>
      </c>
      <c r="G12" s="166"/>
      <c r="H12" s="167"/>
    </row>
    <row r="13" spans="1:8" x14ac:dyDescent="0.2">
      <c r="A13" s="148"/>
      <c r="B13" s="153"/>
      <c r="C13" s="169"/>
      <c r="D13" s="170">
        <v>36786</v>
      </c>
      <c r="E13" s="171"/>
      <c r="F13" s="172">
        <v>102739</v>
      </c>
      <c r="G13" s="173"/>
      <c r="H13" s="159"/>
    </row>
    <row r="14" spans="1:8" x14ac:dyDescent="0.2">
      <c r="A14" s="160"/>
      <c r="B14" s="161"/>
      <c r="C14" s="162"/>
      <c r="D14" s="163">
        <v>30410</v>
      </c>
      <c r="E14" s="164"/>
      <c r="F14" s="165">
        <v>50740</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0.87</v>
      </c>
      <c r="C19" s="174">
        <f>ROUND(VALUE(SUBSTITUTE(実質収支比率等に係る経年分析!G$48,"▲","-")),2)</f>
        <v>1.65</v>
      </c>
      <c r="D19" s="174">
        <f>ROUND(VALUE(SUBSTITUTE(実質収支比率等に係る経年分析!H$48,"▲","-")),2)</f>
        <v>5.16</v>
      </c>
      <c r="E19" s="174">
        <f>ROUND(VALUE(SUBSTITUTE(実質収支比率等に係る経年分析!I$48,"▲","-")),2)</f>
        <v>4.6500000000000004</v>
      </c>
      <c r="F19" s="174">
        <f>ROUND(VALUE(SUBSTITUTE(実質収支比率等に係る経年分析!J$48,"▲","-")),2)</f>
        <v>4.74</v>
      </c>
    </row>
    <row r="20" spans="1:11" x14ac:dyDescent="0.2">
      <c r="A20" s="174" t="s">
        <v>53</v>
      </c>
      <c r="B20" s="174">
        <f>ROUND(VALUE(SUBSTITUTE(実質収支比率等に係る経年分析!F$47,"▲","-")),2)</f>
        <v>46.64</v>
      </c>
      <c r="C20" s="174">
        <f>ROUND(VALUE(SUBSTITUTE(実質収支比率等に係る経年分析!G$47,"▲","-")),2)</f>
        <v>41.49</v>
      </c>
      <c r="D20" s="174">
        <f>ROUND(VALUE(SUBSTITUTE(実質収支比率等に係る経年分析!H$47,"▲","-")),2)</f>
        <v>39.71</v>
      </c>
      <c r="E20" s="174">
        <f>ROUND(VALUE(SUBSTITUTE(実質収支比率等に係る経年分析!I$47,"▲","-")),2)</f>
        <v>41.71</v>
      </c>
      <c r="F20" s="174">
        <f>ROUND(VALUE(SUBSTITUTE(実質収支比率等に係る経年分析!J$47,"▲","-")),2)</f>
        <v>45.25</v>
      </c>
    </row>
    <row r="21" spans="1:11" x14ac:dyDescent="0.2">
      <c r="A21" s="174" t="s">
        <v>54</v>
      </c>
      <c r="B21" s="174">
        <f>IF(ISNUMBER(VALUE(SUBSTITUTE(実質収支比率等に係る経年分析!F$49,"▲","-"))),ROUND(VALUE(SUBSTITUTE(実質収支比率等に係る経年分析!F$49,"▲","-")),2),NA())</f>
        <v>-7.08</v>
      </c>
      <c r="C21" s="174">
        <f>IF(ISNUMBER(VALUE(SUBSTITUTE(実質収支比率等に係る経年分析!G$49,"▲","-"))),ROUND(VALUE(SUBSTITUTE(実質収支比率等に係る経年分析!G$49,"▲","-")),2),NA())</f>
        <v>-2.99</v>
      </c>
      <c r="D21" s="174">
        <f>IF(ISNUMBER(VALUE(SUBSTITUTE(実質収支比率等に係る経年分析!H$49,"▲","-"))),ROUND(VALUE(SUBSTITUTE(実質収支比率等に係る経年分析!H$49,"▲","-")),2),NA())</f>
        <v>4.4000000000000004</v>
      </c>
      <c r="E21" s="174">
        <f>IF(ISNUMBER(VALUE(SUBSTITUTE(実質収支比率等に係る経年分析!I$49,"▲","-"))),ROUND(VALUE(SUBSTITUTE(実質収支比率等に係る経年分析!I$49,"▲","-")),2),NA())</f>
        <v>2.12</v>
      </c>
      <c r="F21" s="174">
        <f>IF(ISNUMBER(VALUE(SUBSTITUTE(実質収支比率等に係る経年分析!J$49,"▲","-"))),ROUND(VALUE(SUBSTITUTE(実質収支比率等に係る経年分析!J$49,"▲","-")),2),NA())</f>
        <v>2.38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0.84</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0.28000000000000003</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0.33</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4.6500000000000004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4.7300000000000004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406</v>
      </c>
      <c r="E42" s="176"/>
      <c r="F42" s="176"/>
      <c r="G42" s="176">
        <f>'実質公債費比率（分子）の構造'!L$52</f>
        <v>405</v>
      </c>
      <c r="H42" s="176"/>
      <c r="I42" s="176"/>
      <c r="J42" s="176">
        <f>'実質公債費比率（分子）の構造'!M$52</f>
        <v>402</v>
      </c>
      <c r="K42" s="176"/>
      <c r="L42" s="176"/>
      <c r="M42" s="176">
        <f>'実質公債費比率（分子）の構造'!N$52</f>
        <v>398</v>
      </c>
      <c r="N42" s="176"/>
      <c r="O42" s="176"/>
      <c r="P42" s="176">
        <f>'実質公債費比率（分子）の構造'!O$52</f>
        <v>385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5</v>
      </c>
      <c r="L45" s="176"/>
      <c r="M45" s="176"/>
      <c r="N45" s="176">
        <f>'実質公債費比率（分子）の構造'!O$49</f>
        <v>10</v>
      </c>
      <c r="O45" s="176"/>
      <c r="P45" s="176"/>
    </row>
    <row r="46" spans="1:16" x14ac:dyDescent="0.2">
      <c r="A46" s="176" t="s">
        <v>64</v>
      </c>
      <c r="B46" s="176">
        <f>'実質公債費比率（分子）の構造'!K$48</f>
        <v>157</v>
      </c>
      <c r="C46" s="176"/>
      <c r="D46" s="176"/>
      <c r="E46" s="176">
        <f>'実質公債費比率（分子）の構造'!L$48</f>
        <v>120</v>
      </c>
      <c r="F46" s="176"/>
      <c r="G46" s="176"/>
      <c r="H46" s="176">
        <f>'実質公債費比率（分子）の構造'!M$48</f>
        <v>109</v>
      </c>
      <c r="I46" s="176"/>
      <c r="J46" s="176"/>
      <c r="K46" s="176">
        <f>'実質公債費比率（分子）の構造'!N$48</f>
        <v>98</v>
      </c>
      <c r="L46" s="176"/>
      <c r="M46" s="176"/>
      <c r="N46" s="176">
        <f>'実質公債費比率（分子）の構造'!O$48</f>
        <v>100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435</v>
      </c>
      <c r="C49" s="176"/>
      <c r="D49" s="176"/>
      <c r="E49" s="176">
        <f>'実質公債費比率（分子）の構造'!L$45</f>
        <v>431</v>
      </c>
      <c r="F49" s="176"/>
      <c r="G49" s="176"/>
      <c r="H49" s="176">
        <f>'実質公債費比率（分子）の構造'!M$45</f>
        <v>440</v>
      </c>
      <c r="I49" s="176"/>
      <c r="J49" s="176"/>
      <c r="K49" s="176">
        <f>'実質公債費比率（分子）の構造'!N$45</f>
        <v>417</v>
      </c>
      <c r="L49" s="176"/>
      <c r="M49" s="176"/>
      <c r="N49" s="176">
        <f>'実質公債費比率（分子）の構造'!O$45</f>
        <v>407</v>
      </c>
      <c r="O49" s="176"/>
      <c r="P49" s="176"/>
    </row>
    <row r="50" spans="1:16" x14ac:dyDescent="0.2">
      <c r="A50" s="176" t="s">
        <v>67</v>
      </c>
      <c r="B50" s="176" t="e">
        <f>NA()</f>
        <v>#N/A</v>
      </c>
      <c r="C50" s="176">
        <f>IF(ISNUMBER('実質公債費比率（分子）の構造'!K$53),'実質公債費比率（分子）の構造'!K$53,NA())</f>
        <v>186</v>
      </c>
      <c r="D50" s="176" t="e">
        <f>NA()</f>
        <v>#N/A</v>
      </c>
      <c r="E50" s="176" t="e">
        <f>NA()</f>
        <v>#N/A</v>
      </c>
      <c r="F50" s="176">
        <f>IF(ISNUMBER('実質公債費比率（分子）の構造'!L$53),'実質公債費比率（分子）の構造'!L$53,NA())</f>
        <v>146</v>
      </c>
      <c r="G50" s="176" t="e">
        <f>NA()</f>
        <v>#N/A</v>
      </c>
      <c r="H50" s="176" t="e">
        <f>NA()</f>
        <v>#N/A</v>
      </c>
      <c r="I50" s="176">
        <f>IF(ISNUMBER('実質公債費比率（分子）の構造'!M$53),'実質公債費比率（分子）の構造'!M$53,NA())</f>
        <v>147</v>
      </c>
      <c r="J50" s="176" t="e">
        <f>NA()</f>
        <v>#N/A</v>
      </c>
      <c r="K50" s="176" t="e">
        <f>NA()</f>
        <v>#N/A</v>
      </c>
      <c r="L50" s="176">
        <f>IF(ISNUMBER('実質公債費比率（分子）の構造'!N$53),'実質公債費比率（分子）の構造'!N$53,NA())</f>
        <v>122</v>
      </c>
      <c r="M50" s="176" t="e">
        <f>NA()</f>
        <v>#N/A</v>
      </c>
      <c r="N50" s="176" t="e">
        <f>NA()</f>
        <v>#N/A</v>
      </c>
      <c r="O50" s="176">
        <f>IF(ISNUMBER('実質公債費比率（分子）の構造'!O$53),'実質公債費比率（分子）の構造'!O$53,NA())</f>
        <v>132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4491</v>
      </c>
      <c r="E56" s="175"/>
      <c r="F56" s="175"/>
      <c r="G56" s="175">
        <f>'将来負担比率（分子）の構造'!J$52</f>
        <v>4184</v>
      </c>
      <c r="H56" s="175"/>
      <c r="I56" s="175"/>
      <c r="J56" s="175">
        <f>'将来負担比率（分子）の構造'!K$52</f>
        <v>4183</v>
      </c>
      <c r="K56" s="175"/>
      <c r="L56" s="175"/>
      <c r="M56" s="175">
        <f>'将来負担比率（分子）の構造'!L$52</f>
        <v>3954</v>
      </c>
      <c r="N56" s="175"/>
      <c r="O56" s="175"/>
      <c r="P56" s="175">
        <f>'将来負担比率（分子）の構造'!M$52</f>
        <v>3818</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3202</v>
      </c>
      <c r="E58" s="175"/>
      <c r="F58" s="175"/>
      <c r="G58" s="175">
        <f>'将来負担比率（分子）の構造'!J$50</f>
        <v>2907</v>
      </c>
      <c r="H58" s="175"/>
      <c r="I58" s="175"/>
      <c r="J58" s="175">
        <f>'将来負担比率（分子）の構造'!K$50</f>
        <v>2832</v>
      </c>
      <c r="K58" s="175"/>
      <c r="L58" s="175"/>
      <c r="M58" s="175">
        <f>'将来負担比率（分子）の構造'!L$50</f>
        <v>3454</v>
      </c>
      <c r="N58" s="175"/>
      <c r="O58" s="175"/>
      <c r="P58" s="175">
        <f>'将来負担比率（分子）の構造'!M$50</f>
        <v>3768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912</v>
      </c>
      <c r="C62" s="175"/>
      <c r="D62" s="175"/>
      <c r="E62" s="175">
        <f>'将来負担比率（分子）の構造'!J$45</f>
        <v>849</v>
      </c>
      <c r="F62" s="175"/>
      <c r="G62" s="175"/>
      <c r="H62" s="175">
        <f>'将来負担比率（分子）の構造'!K$45</f>
        <v>862</v>
      </c>
      <c r="I62" s="175"/>
      <c r="J62" s="175"/>
      <c r="K62" s="175">
        <f>'将来負担比率（分子）の構造'!L$45</f>
        <v>872</v>
      </c>
      <c r="L62" s="175"/>
      <c r="M62" s="175"/>
      <c r="N62" s="175">
        <f>'将来負担比率（分子）の構造'!M$45</f>
        <v>861</v>
      </c>
      <c r="O62" s="175"/>
      <c r="P62" s="175"/>
    </row>
    <row r="63" spans="1:16" x14ac:dyDescent="0.2">
      <c r="A63" s="175" t="s">
        <v>34</v>
      </c>
      <c r="B63" s="175">
        <f>'将来負担比率（分子）の構造'!I$44</f>
        <v>3</v>
      </c>
      <c r="C63" s="175"/>
      <c r="D63" s="175"/>
      <c r="E63" s="175">
        <f>'将来負担比率（分子）の構造'!J$44</f>
        <v>55</v>
      </c>
      <c r="F63" s="175"/>
      <c r="G63" s="175"/>
      <c r="H63" s="175">
        <f>'将来負担比率（分子）の構造'!K$44</f>
        <v>146</v>
      </c>
      <c r="I63" s="175"/>
      <c r="J63" s="175"/>
      <c r="K63" s="175">
        <f>'将来負担比率（分子）の構造'!L$44</f>
        <v>145</v>
      </c>
      <c r="L63" s="175"/>
      <c r="M63" s="175"/>
      <c r="N63" s="175">
        <f>'将来負担比率（分子）の構造'!M$44</f>
        <v>145</v>
      </c>
      <c r="O63" s="175"/>
      <c r="P63" s="175"/>
    </row>
    <row r="64" spans="1:16" x14ac:dyDescent="0.2">
      <c r="A64" s="175" t="s">
        <v>33</v>
      </c>
      <c r="B64" s="175">
        <f>'将来負担比率（分子）の構造'!I$43</f>
        <v>1153</v>
      </c>
      <c r="C64" s="175"/>
      <c r="D64" s="175"/>
      <c r="E64" s="175">
        <f>'将来負担比率（分子）の構造'!J$43</f>
        <v>1041</v>
      </c>
      <c r="F64" s="175"/>
      <c r="G64" s="175"/>
      <c r="H64" s="175">
        <f>'将来負担比率（分子）の構造'!K$43</f>
        <v>833</v>
      </c>
      <c r="I64" s="175"/>
      <c r="J64" s="175"/>
      <c r="K64" s="175">
        <f>'将来負担比率（分子）の構造'!L$43</f>
        <v>641</v>
      </c>
      <c r="L64" s="175"/>
      <c r="M64" s="175"/>
      <c r="N64" s="175">
        <f>'将来負担比率（分子）の構造'!M$43</f>
        <v>615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4229</v>
      </c>
      <c r="C66" s="175"/>
      <c r="D66" s="175"/>
      <c r="E66" s="175">
        <f>'将来負担比率（分子）の構造'!J$41</f>
        <v>4319</v>
      </c>
      <c r="F66" s="175"/>
      <c r="G66" s="175"/>
      <c r="H66" s="175">
        <f>'将来負担比率（分子）の構造'!K$41</f>
        <v>4417</v>
      </c>
      <c r="I66" s="175"/>
      <c r="J66" s="175"/>
      <c r="K66" s="175">
        <f>'将来負担比率（分子）の構造'!L$41</f>
        <v>4211</v>
      </c>
      <c r="L66" s="175"/>
      <c r="M66" s="175"/>
      <c r="N66" s="175">
        <f>'将来負担比率（分子）の構造'!M$41</f>
        <v>3985</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1397</v>
      </c>
      <c r="C72" s="179">
        <f>基金残高に係る経年分析!G55</f>
        <v>1488</v>
      </c>
      <c r="D72" s="179">
        <f>基金残高に係る経年分析!H55</f>
        <v>1572</v>
      </c>
    </row>
    <row r="73" spans="1:16" x14ac:dyDescent="0.2">
      <c r="A73" s="178" t="s">
        <v>74</v>
      </c>
      <c r="B73" s="179">
        <f>基金残高に係る経年分析!F56</f>
        <v>8</v>
      </c>
      <c r="C73" s="179">
        <f>基金残高に係る経年分析!G56</f>
        <v>136</v>
      </c>
      <c r="D73" s="179">
        <f>基金残高に係る経年分析!H56</f>
        <v>154</v>
      </c>
    </row>
    <row r="74" spans="1:16" x14ac:dyDescent="0.2">
      <c r="A74" s="178" t="s">
        <v>75</v>
      </c>
      <c r="B74" s="179">
        <f>基金残高に係る経年分析!F57</f>
        <v>1107</v>
      </c>
      <c r="C74" s="179">
        <f>基金残高に係る経年分析!G57</f>
        <v>1471</v>
      </c>
      <c r="D74" s="179">
        <f>基金残高に係る経年分析!H57</f>
        <v>1669</v>
      </c>
    </row>
  </sheetData>
  <sheetProtection algorithmName="SHA-512" hashValue="MHbGdR2yq5ZtqfagtN3Oqo0fwXO5l7wF4OSLo90aGSGzgkucVqKriX3sQEub44pePp+V32HEMRT4qYRpPMIF/w==" saltValue="7wXghE7mzYQthXv9XvIo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田中　滉</cp:lastModifiedBy>
  <cp:lastPrinted>2025-03-07T05:16:45Z</cp:lastPrinted>
  <dcterms:created xsi:type="dcterms:W3CDTF">2025-02-19T03:33:43Z</dcterms:created>
  <dcterms:modified xsi:type="dcterms:W3CDTF">2025-03-17T02:22:23Z</dcterms:modified>
  <cp:category/>
</cp:coreProperties>
</file>